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0545" activeTab="1"/>
  </bookViews>
  <sheets>
    <sheet name="1年間シート例" sheetId="6" r:id="rId1"/>
    <sheet name="年間シュミレーション" sheetId="7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6" l="1"/>
  <c r="D21" i="6"/>
  <c r="P31" i="7" l="1"/>
  <c r="N30" i="7"/>
  <c r="M30" i="7"/>
  <c r="L30" i="7"/>
  <c r="K30" i="7"/>
  <c r="J30" i="7"/>
  <c r="I30" i="7"/>
  <c r="H30" i="7"/>
  <c r="G30" i="7"/>
  <c r="F30" i="7"/>
  <c r="E30" i="7"/>
  <c r="D30" i="7"/>
  <c r="C30" i="7"/>
  <c r="N29" i="7"/>
  <c r="N32" i="7" s="1"/>
  <c r="M29" i="7"/>
  <c r="M32" i="7" s="1"/>
  <c r="M34" i="7" s="1"/>
  <c r="L29" i="7"/>
  <c r="L32" i="7" s="1"/>
  <c r="K29" i="7"/>
  <c r="K32" i="7" s="1"/>
  <c r="J29" i="7"/>
  <c r="J32" i="7" s="1"/>
  <c r="I29" i="7"/>
  <c r="I32" i="7" s="1"/>
  <c r="I34" i="7" s="1"/>
  <c r="H29" i="7"/>
  <c r="H32" i="7" s="1"/>
  <c r="G29" i="7"/>
  <c r="G32" i="7" s="1"/>
  <c r="F29" i="7"/>
  <c r="F32" i="7" s="1"/>
  <c r="E29" i="7"/>
  <c r="E32" i="7" s="1"/>
  <c r="E34" i="7" s="1"/>
  <c r="D29" i="7"/>
  <c r="D32" i="7" s="1"/>
  <c r="C29" i="7"/>
  <c r="C32" i="7" s="1"/>
  <c r="P24" i="7"/>
  <c r="N21" i="7"/>
  <c r="M21" i="7"/>
  <c r="L21" i="7"/>
  <c r="K21" i="7"/>
  <c r="J21" i="7"/>
  <c r="I21" i="7"/>
  <c r="H21" i="7"/>
  <c r="G21" i="7"/>
  <c r="F21" i="7"/>
  <c r="E21" i="7"/>
  <c r="D21" i="7"/>
  <c r="C21" i="7"/>
  <c r="P20" i="7"/>
  <c r="P19" i="7"/>
  <c r="P18" i="7"/>
  <c r="P17" i="7"/>
  <c r="P16" i="7"/>
  <c r="P15" i="7"/>
  <c r="P14" i="7"/>
  <c r="P13" i="7"/>
  <c r="P12" i="7"/>
  <c r="D30" i="6"/>
  <c r="E30" i="6"/>
  <c r="F30" i="6"/>
  <c r="G30" i="6"/>
  <c r="H30" i="6"/>
  <c r="I30" i="6"/>
  <c r="J30" i="6"/>
  <c r="K30" i="6"/>
  <c r="L30" i="6"/>
  <c r="M30" i="6"/>
  <c r="N30" i="6"/>
  <c r="C30" i="6"/>
  <c r="D29" i="6"/>
  <c r="E29" i="6"/>
  <c r="F29" i="6"/>
  <c r="G29" i="6"/>
  <c r="H29" i="6"/>
  <c r="I29" i="6"/>
  <c r="J29" i="6"/>
  <c r="K29" i="6"/>
  <c r="L29" i="6"/>
  <c r="M29" i="6"/>
  <c r="N29" i="6"/>
  <c r="C29" i="6"/>
  <c r="H34" i="7" l="1"/>
  <c r="L34" i="7"/>
  <c r="P30" i="7"/>
  <c r="P21" i="7"/>
  <c r="F34" i="7"/>
  <c r="N34" i="7"/>
  <c r="G34" i="7"/>
  <c r="K34" i="7"/>
  <c r="J34" i="7"/>
  <c r="D34" i="7"/>
  <c r="C34" i="7"/>
  <c r="C37" i="7" s="1"/>
  <c r="P32" i="7"/>
  <c r="P34" i="7" s="1"/>
  <c r="P29" i="7"/>
  <c r="P31" i="6"/>
  <c r="P30" i="6"/>
  <c r="N32" i="6"/>
  <c r="M32" i="6"/>
  <c r="L32" i="6"/>
  <c r="K32" i="6"/>
  <c r="J32" i="6"/>
  <c r="I32" i="6"/>
  <c r="H32" i="6"/>
  <c r="G32" i="6"/>
  <c r="F32" i="6"/>
  <c r="E32" i="6"/>
  <c r="D32" i="6"/>
  <c r="P29" i="6"/>
  <c r="P24" i="6"/>
  <c r="N21" i="6"/>
  <c r="M21" i="6"/>
  <c r="L21" i="6"/>
  <c r="K21" i="6"/>
  <c r="J21" i="6"/>
  <c r="I21" i="6"/>
  <c r="H21" i="6"/>
  <c r="G21" i="6"/>
  <c r="F21" i="6"/>
  <c r="E21" i="6"/>
  <c r="C21" i="6"/>
  <c r="P20" i="6"/>
  <c r="P19" i="6"/>
  <c r="P18" i="6"/>
  <c r="P17" i="6"/>
  <c r="P16" i="6"/>
  <c r="P15" i="6"/>
  <c r="P14" i="6"/>
  <c r="P13" i="6"/>
  <c r="P12" i="6"/>
  <c r="D37" i="7" l="1"/>
  <c r="E37" i="7" s="1"/>
  <c r="F37" i="7" s="1"/>
  <c r="G37" i="7" s="1"/>
  <c r="H37" i="7" s="1"/>
  <c r="I37" i="7" s="1"/>
  <c r="J37" i="7" s="1"/>
  <c r="K37" i="7" s="1"/>
  <c r="L37" i="7" s="1"/>
  <c r="M37" i="7" s="1"/>
  <c r="N37" i="7" s="1"/>
  <c r="P37" i="7" s="1"/>
  <c r="N34" i="6"/>
  <c r="M34" i="6"/>
  <c r="L34" i="6"/>
  <c r="K34" i="6"/>
  <c r="I34" i="6"/>
  <c r="J34" i="6"/>
  <c r="H34" i="6"/>
  <c r="G34" i="6"/>
  <c r="F34" i="6"/>
  <c r="E34" i="6"/>
  <c r="P21" i="6"/>
  <c r="D34" i="6"/>
  <c r="C32" i="6"/>
  <c r="C34" i="6" l="1"/>
  <c r="C37" i="6" s="1"/>
  <c r="E37" i="6" s="1"/>
  <c r="F37" i="6" s="1"/>
  <c r="G37" i="6" s="1"/>
  <c r="H37" i="6" s="1"/>
  <c r="I37" i="6" s="1"/>
  <c r="J37" i="6" s="1"/>
  <c r="K37" i="6" s="1"/>
  <c r="L37" i="6" s="1"/>
  <c r="M37" i="6" s="1"/>
  <c r="N37" i="6" s="1"/>
  <c r="P37" i="6" s="1"/>
  <c r="P32" i="6"/>
  <c r="P34" i="6" s="1"/>
</calcChain>
</file>

<file path=xl/sharedStrings.xml><?xml version="1.0" encoding="utf-8"?>
<sst xmlns="http://schemas.openxmlformats.org/spreadsheetml/2006/main" count="197" uniqueCount="56">
  <si>
    <t>1月</t>
    <rPh sb="1" eb="2">
      <t>ガツ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</si>
  <si>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</si>
  <si>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</si>
  <si>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</si>
  <si>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</si>
  <si>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</si>
  <si>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</si>
  <si>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</si>
  <si>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</si>
  <si>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</si>
  <si>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</si>
  <si>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</si>
  <si>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支出</t>
    <rPh sb="0" eb="2">
      <t>シシュツ</t>
    </rPh>
    <phoneticPr fontId="1"/>
  </si>
  <si>
    <t>貯蓄残高</t>
    <rPh sb="0" eb="2">
      <t>チョチク</t>
    </rPh>
    <rPh sb="2" eb="4">
      <t>ザンダカ</t>
    </rPh>
    <phoneticPr fontId="1"/>
  </si>
  <si>
    <t>2月</t>
    <rPh sb="1" eb="2">
      <t>ガツ</t>
    </rPh>
    <phoneticPr fontId="1"/>
  </si>
  <si>
    <t>(B)収入計</t>
    <rPh sb="5" eb="6">
      <t>ケイ</t>
    </rPh>
    <phoneticPr fontId="1"/>
  </si>
  <si>
    <t>（A)支出計</t>
    <rPh sb="3" eb="5">
      <t>シシュツ</t>
    </rPh>
    <rPh sb="5" eb="6">
      <t>ケイ</t>
    </rPh>
    <phoneticPr fontId="1"/>
  </si>
  <si>
    <t>年間支出</t>
    <rPh sb="0" eb="2">
      <t>ネンカン</t>
    </rPh>
    <rPh sb="2" eb="4">
      <t>シシュツ</t>
    </rPh>
    <phoneticPr fontId="1"/>
  </si>
  <si>
    <t>収支表（シュミレーション）</t>
    <rPh sb="0" eb="2">
      <t>シュウシ</t>
    </rPh>
    <rPh sb="2" eb="3">
      <t>ヒョウ</t>
    </rPh>
    <phoneticPr fontId="1"/>
  </si>
  <si>
    <t>制作費</t>
    <rPh sb="0" eb="3">
      <t>セイサクヒ</t>
    </rPh>
    <phoneticPr fontId="1"/>
  </si>
  <si>
    <t>外注費</t>
    <rPh sb="0" eb="3">
      <t>ガイチュウヒ</t>
    </rPh>
    <phoneticPr fontId="1"/>
  </si>
  <si>
    <t>交際費</t>
    <rPh sb="0" eb="2">
      <t>コウサイ</t>
    </rPh>
    <rPh sb="2" eb="3">
      <t>ヒ</t>
    </rPh>
    <phoneticPr fontId="1"/>
  </si>
  <si>
    <t>雑費</t>
    <rPh sb="0" eb="2">
      <t>ザッピ</t>
    </rPh>
    <phoneticPr fontId="1"/>
  </si>
  <si>
    <t>他01</t>
    <rPh sb="0" eb="1">
      <t>ホカ</t>
    </rPh>
    <phoneticPr fontId="1"/>
  </si>
  <si>
    <t>他02</t>
    <rPh sb="0" eb="1">
      <t>ホカ</t>
    </rPh>
    <phoneticPr fontId="1"/>
  </si>
  <si>
    <t>他03</t>
    <rPh sb="0" eb="1">
      <t>ホカ</t>
    </rPh>
    <phoneticPr fontId="1"/>
  </si>
  <si>
    <t>売上</t>
    <rPh sb="0" eb="2">
      <t>ウリアゲ</t>
    </rPh>
    <phoneticPr fontId="1"/>
  </si>
  <si>
    <t>案件名01</t>
    <rPh sb="0" eb="2">
      <t>アンケン</t>
    </rPh>
    <rPh sb="2" eb="3">
      <t>メイ</t>
    </rPh>
    <phoneticPr fontId="1"/>
  </si>
  <si>
    <t>(A)売上-(B)支出</t>
    <rPh sb="3" eb="5">
      <t>ウリアゲ</t>
    </rPh>
    <rPh sb="9" eb="11">
      <t>シシュツ</t>
    </rPh>
    <phoneticPr fontId="1"/>
  </si>
  <si>
    <t>年間収支</t>
    <rPh sb="0" eb="2">
      <t>ネンカン</t>
    </rPh>
    <rPh sb="2" eb="4">
      <t>シュウシ</t>
    </rPh>
    <phoneticPr fontId="1"/>
  </si>
  <si>
    <t>年の年間スケジュール</t>
    <rPh sb="0" eb="1">
      <t>ネン</t>
    </rPh>
    <rPh sb="2" eb="4">
      <t>ネンカン</t>
    </rPh>
    <phoneticPr fontId="1"/>
  </si>
  <si>
    <t>口座残高</t>
    <rPh sb="0" eb="2">
      <t>コウザ</t>
    </rPh>
    <rPh sb="2" eb="4">
      <t>ザンダカ</t>
    </rPh>
    <phoneticPr fontId="1"/>
  </si>
  <si>
    <t>新規</t>
    <rPh sb="0" eb="2">
      <t>シンキ</t>
    </rPh>
    <phoneticPr fontId="1"/>
  </si>
  <si>
    <t>新規顧客数</t>
    <rPh sb="0" eb="2">
      <t>シンキ</t>
    </rPh>
    <rPh sb="2" eb="4">
      <t>コキャク</t>
    </rPh>
    <rPh sb="4" eb="5">
      <t>スウ</t>
    </rPh>
    <phoneticPr fontId="1"/>
  </si>
  <si>
    <t>年間獲得顧客数</t>
    <rPh sb="0" eb="2">
      <t>ネンカン</t>
    </rPh>
    <rPh sb="2" eb="4">
      <t>カクトク</t>
    </rPh>
    <rPh sb="4" eb="7">
      <t>コキャクスウ</t>
    </rPh>
    <phoneticPr fontId="1"/>
  </si>
  <si>
    <t>年間スケジュールや予定している出来事</t>
    <rPh sb="0" eb="2">
      <t>ネンカン</t>
    </rPh>
    <rPh sb="9" eb="11">
      <t>ヨテイ</t>
    </rPh>
    <rPh sb="15" eb="18">
      <t>デキゴト</t>
    </rPh>
    <phoneticPr fontId="1"/>
  </si>
  <si>
    <t>正月太り解消キャンペーン</t>
    <rPh sb="0" eb="2">
      <t>ショウガツ</t>
    </rPh>
    <rPh sb="2" eb="3">
      <t>フト</t>
    </rPh>
    <rPh sb="4" eb="6">
      <t>カイショウ</t>
    </rPh>
    <phoneticPr fontId="1"/>
  </si>
  <si>
    <t>春期生募集準備</t>
    <rPh sb="0" eb="1">
      <t>ハル</t>
    </rPh>
    <rPh sb="1" eb="2">
      <t>キ</t>
    </rPh>
    <rPh sb="2" eb="3">
      <t>セイ</t>
    </rPh>
    <rPh sb="3" eb="5">
      <t>ボシュウ</t>
    </rPh>
    <rPh sb="5" eb="7">
      <t>ジュンビ</t>
    </rPh>
    <phoneticPr fontId="1"/>
  </si>
  <si>
    <t>発表会＋春期生募集</t>
    <rPh sb="0" eb="3">
      <t>ハッピョウカイ</t>
    </rPh>
    <rPh sb="4" eb="5">
      <t>ハル</t>
    </rPh>
    <rPh sb="5" eb="6">
      <t>キ</t>
    </rPh>
    <rPh sb="6" eb="7">
      <t>セイ</t>
    </rPh>
    <rPh sb="7" eb="9">
      <t>ボシュウ</t>
    </rPh>
    <phoneticPr fontId="1"/>
  </si>
  <si>
    <t>ワークショップ</t>
    <phoneticPr fontId="1"/>
  </si>
  <si>
    <t>夏合宿</t>
    <rPh sb="0" eb="3">
      <t>ナツガッシュク</t>
    </rPh>
    <phoneticPr fontId="1"/>
  </si>
  <si>
    <t>ワークショップ</t>
    <phoneticPr fontId="1"/>
  </si>
  <si>
    <t>秋期生募集準備</t>
    <rPh sb="0" eb="1">
      <t>アキ</t>
    </rPh>
    <rPh sb="1" eb="2">
      <t>キ</t>
    </rPh>
    <rPh sb="2" eb="3">
      <t>セイ</t>
    </rPh>
    <rPh sb="3" eb="5">
      <t>ボシュウ</t>
    </rPh>
    <rPh sb="5" eb="7">
      <t>ジュンビ</t>
    </rPh>
    <phoneticPr fontId="1"/>
  </si>
  <si>
    <t>秋生募集</t>
    <rPh sb="0" eb="1">
      <t>アキ</t>
    </rPh>
    <rPh sb="1" eb="2">
      <t>セイ</t>
    </rPh>
    <rPh sb="2" eb="4">
      <t>ボシュウ</t>
    </rPh>
    <phoneticPr fontId="1"/>
  </si>
  <si>
    <t>クリスマスイベント＋年末イベント</t>
    <rPh sb="10" eb="12">
      <t>ネンマツ</t>
    </rPh>
    <phoneticPr fontId="1"/>
  </si>
  <si>
    <t>ワークショップ</t>
    <phoneticPr fontId="1"/>
  </si>
  <si>
    <t>夏祭りイベント</t>
    <rPh sb="0" eb="2">
      <t>ナツマツ</t>
    </rPh>
    <phoneticPr fontId="1"/>
  </si>
  <si>
    <t>既存顧客数</t>
    <rPh sb="0" eb="2">
      <t>キゾン</t>
    </rPh>
    <rPh sb="2" eb="5">
      <t>コキャクスウ</t>
    </rPh>
    <phoneticPr fontId="1"/>
  </si>
  <si>
    <t>案件名02</t>
    <rPh sb="0" eb="2">
      <t>アンケン</t>
    </rPh>
    <rPh sb="2" eb="3">
      <t>メイ</t>
    </rPh>
    <phoneticPr fontId="1"/>
  </si>
  <si>
    <t>客単価01</t>
    <rPh sb="0" eb="3">
      <t>キャクタンカ</t>
    </rPh>
    <phoneticPr fontId="1"/>
  </si>
  <si>
    <t>客単価02</t>
    <rPh sb="0" eb="3">
      <t>キャクタンカ</t>
    </rPh>
    <phoneticPr fontId="1"/>
  </si>
  <si>
    <t>案件名03</t>
    <rPh sb="0" eb="2">
      <t>アンケン</t>
    </rPh>
    <rPh sb="2" eb="3">
      <t>メイ</t>
    </rPh>
    <phoneticPr fontId="1"/>
  </si>
  <si>
    <t>プロモーション、制作</t>
    <rPh sb="8" eb="10">
      <t>セイサク</t>
    </rPh>
    <phoneticPr fontId="1"/>
  </si>
  <si>
    <t>LP制作、SNS広告準備</t>
    <phoneticPr fontId="1"/>
  </si>
  <si>
    <t>リスティング、SNS広告、動画撮影等</t>
    <phoneticPr fontId="1"/>
  </si>
  <si>
    <t>SNS告知、LP制作</t>
    <rPh sb="3" eb="5">
      <t>コクチ</t>
    </rPh>
    <rPh sb="8" eb="10">
      <t>セイサク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</si>
</sst>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 * #&quot;万&quot;&quot;円&quot;\ "/>
    <numFmt numFmtId="177" formatCode="#,##0_);[Red]\(#,##0\)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メイリオ"/>
      <family val="3"/>
      <charset val="128"/>
    </font>
    <font>
      <b/>
      <sz val="12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28"/>
      <color theme="0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-0.49998474074526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CC6600"/>
      </left>
      <right style="medium">
        <color rgb="FFCC6600"/>
      </right>
      <top style="medium">
        <color rgb="FFCC6600"/>
      </top>
      <bottom style="medium">
        <color rgb="FFCC66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vertical="top" textRotation="255" wrapText="1"/>
    </xf>
    <xf numFmtId="0" fontId="6" fillId="0" borderId="26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4" borderId="0" xfId="0" applyFill="1">
      <alignment vertical="center"/>
    </xf>
    <xf numFmtId="0" fontId="0" fillId="4" borderId="0" xfId="0" applyFill="1" applyBorder="1">
      <alignment vertical="center"/>
    </xf>
    <xf numFmtId="0" fontId="5" fillId="7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0" fillId="5" borderId="10" xfId="0" applyFill="1" applyBorder="1">
      <alignment vertical="center"/>
    </xf>
    <xf numFmtId="0" fontId="0" fillId="5" borderId="21" xfId="0" applyFill="1" applyBorder="1">
      <alignment vertical="center"/>
    </xf>
    <xf numFmtId="176" fontId="7" fillId="6" borderId="12" xfId="0" applyNumberFormat="1" applyFont="1" applyFill="1" applyBorder="1" applyAlignment="1">
      <alignment horizontal="center" vertical="center"/>
    </xf>
    <xf numFmtId="0" fontId="0" fillId="5" borderId="23" xfId="0" applyFill="1" applyBorder="1">
      <alignment vertical="center"/>
    </xf>
    <xf numFmtId="0" fontId="8" fillId="4" borderId="0" xfId="0" applyFont="1" applyFill="1" applyBorder="1" applyAlignment="1">
      <alignment vertical="center"/>
    </xf>
    <xf numFmtId="0" fontId="8" fillId="4" borderId="0" xfId="0" applyFont="1" applyFill="1" applyAlignment="1">
      <alignment vertical="center"/>
    </xf>
    <xf numFmtId="0" fontId="2" fillId="0" borderId="0" xfId="0" applyFont="1" applyBorder="1" applyAlignment="1">
      <alignment vertical="top" textRotation="255" wrapText="1"/>
    </xf>
    <xf numFmtId="0" fontId="5" fillId="0" borderId="0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0" fillId="8" borderId="0" xfId="0" applyFill="1">
      <alignment vertical="center"/>
    </xf>
    <xf numFmtId="0" fontId="10" fillId="9" borderId="0" xfId="0" applyFont="1" applyFill="1">
      <alignment vertical="center"/>
    </xf>
    <xf numFmtId="176" fontId="7" fillId="4" borderId="0" xfId="0" applyNumberFormat="1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8" borderId="0" xfId="0" applyFont="1" applyFill="1" applyBorder="1">
      <alignment vertical="center"/>
    </xf>
    <xf numFmtId="0" fontId="5" fillId="2" borderId="27" xfId="0" applyFont="1" applyFill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177" fontId="0" fillId="0" borderId="20" xfId="0" applyNumberFormat="1" applyBorder="1" applyAlignment="1">
      <alignment horizontal="center" vertical="center"/>
    </xf>
    <xf numFmtId="177" fontId="0" fillId="0" borderId="24" xfId="0" applyNumberFormat="1" applyBorder="1" applyAlignment="1">
      <alignment horizontal="center" vertical="center"/>
    </xf>
    <xf numFmtId="177" fontId="0" fillId="0" borderId="0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0" borderId="1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177" fontId="0" fillId="0" borderId="11" xfId="0" applyNumberFormat="1" applyBorder="1">
      <alignment vertical="center"/>
    </xf>
    <xf numFmtId="177" fontId="14" fillId="3" borderId="13" xfId="0" applyNumberFormat="1" applyFont="1" applyFill="1" applyBorder="1" applyAlignment="1">
      <alignment horizontal="center" vertical="center"/>
    </xf>
    <xf numFmtId="177" fontId="14" fillId="3" borderId="14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>
      <alignment vertical="center"/>
    </xf>
    <xf numFmtId="177" fontId="7" fillId="3" borderId="6" xfId="0" applyNumberFormat="1" applyFont="1" applyFill="1" applyBorder="1">
      <alignment vertical="center"/>
    </xf>
    <xf numFmtId="177" fontId="7" fillId="0" borderId="0" xfId="0" applyNumberFormat="1" applyFont="1" applyFill="1" applyBorder="1">
      <alignment vertical="center"/>
    </xf>
    <xf numFmtId="177" fontId="5" fillId="3" borderId="16" xfId="0" applyNumberFormat="1" applyFont="1" applyFill="1" applyBorder="1" applyAlignment="1">
      <alignment horizontal="center" vertical="center"/>
    </xf>
    <xf numFmtId="177" fontId="5" fillId="3" borderId="18" xfId="0" applyNumberFormat="1" applyFont="1" applyFill="1" applyBorder="1" applyAlignment="1">
      <alignment horizontal="center" vertical="center"/>
    </xf>
    <xf numFmtId="177" fontId="5" fillId="3" borderId="4" xfId="0" applyNumberFormat="1" applyFont="1" applyFill="1" applyBorder="1" applyAlignment="1">
      <alignment horizontal="center" vertical="center"/>
    </xf>
    <xf numFmtId="177" fontId="0" fillId="0" borderId="5" xfId="0" applyNumberFormat="1" applyBorder="1" applyAlignment="1">
      <alignment horizontal="right" vertical="center"/>
    </xf>
    <xf numFmtId="177" fontId="0" fillId="0" borderId="0" xfId="0" applyNumberFormat="1" applyBorder="1" applyAlignment="1">
      <alignment horizontal="right" vertical="center"/>
    </xf>
    <xf numFmtId="177" fontId="5" fillId="3" borderId="8" xfId="0" applyNumberFormat="1" applyFont="1" applyFill="1" applyBorder="1" applyAlignment="1">
      <alignment horizontal="center" vertical="center"/>
    </xf>
    <xf numFmtId="177" fontId="5" fillId="3" borderId="9" xfId="0" applyNumberFormat="1" applyFont="1" applyFill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22" xfId="0" applyNumberFormat="1" applyBorder="1" applyAlignment="1">
      <alignment horizontal="center" vertical="center"/>
    </xf>
    <xf numFmtId="177" fontId="15" fillId="5" borderId="13" xfId="0" applyNumberFormat="1" applyFont="1" applyFill="1" applyBorder="1" applyAlignment="1">
      <alignment horizontal="center" vertical="center"/>
    </xf>
    <xf numFmtId="177" fontId="15" fillId="5" borderId="14" xfId="0" applyNumberFormat="1" applyFon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right" vertical="center"/>
    </xf>
    <xf numFmtId="177" fontId="7" fillId="5" borderId="6" xfId="0" applyNumberFormat="1" applyFont="1" applyFill="1" applyBorder="1">
      <alignment vertical="center"/>
    </xf>
    <xf numFmtId="177" fontId="0" fillId="0" borderId="0" xfId="0" applyNumberFormat="1" applyFill="1" applyAlignment="1">
      <alignment horizontal="center" vertical="center"/>
    </xf>
    <xf numFmtId="177" fontId="0" fillId="0" borderId="19" xfId="0" applyNumberFormat="1" applyFill="1" applyBorder="1" applyAlignment="1">
      <alignment horizontal="center" vertical="center"/>
    </xf>
    <xf numFmtId="177" fontId="4" fillId="0" borderId="16" xfId="0" applyNumberFormat="1" applyFont="1" applyFill="1" applyBorder="1" applyAlignment="1">
      <alignment horizontal="center" vertical="center"/>
    </xf>
    <xf numFmtId="177" fontId="4" fillId="0" borderId="17" xfId="0" applyNumberFormat="1" applyFont="1" applyFill="1" applyBorder="1" applyAlignment="1">
      <alignment horizontal="center" vertical="center"/>
    </xf>
    <xf numFmtId="177" fontId="4" fillId="0" borderId="18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>
      <alignment vertical="center"/>
    </xf>
    <xf numFmtId="177" fontId="5" fillId="7" borderId="8" xfId="0" applyNumberFormat="1" applyFont="1" applyFill="1" applyBorder="1" applyAlignment="1">
      <alignment horizontal="center" vertical="center"/>
    </xf>
    <xf numFmtId="177" fontId="5" fillId="7" borderId="9" xfId="0" applyNumberFormat="1" applyFont="1" applyFill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177" fontId="5" fillId="7" borderId="25" xfId="0" applyNumberFormat="1" applyFont="1" applyFill="1" applyBorder="1" applyAlignment="1">
      <alignment horizontal="center" vertical="center"/>
    </xf>
    <xf numFmtId="177" fontId="4" fillId="6" borderId="13" xfId="0" applyNumberFormat="1" applyFont="1" applyFill="1" applyBorder="1" applyAlignment="1">
      <alignment horizontal="center" vertical="center"/>
    </xf>
    <xf numFmtId="177" fontId="7" fillId="6" borderId="6" xfId="0" applyNumberFormat="1" applyFont="1" applyFill="1" applyBorder="1" applyAlignment="1">
      <alignment horizontal="right" vertical="center"/>
    </xf>
    <xf numFmtId="177" fontId="0" fillId="0" borderId="0" xfId="0" applyNumberFormat="1" applyAlignment="1">
      <alignment horizontal="center" vertical="center"/>
    </xf>
    <xf numFmtId="177" fontId="0" fillId="0" borderId="0" xfId="0" applyNumberFormat="1">
      <alignment vertical="center"/>
    </xf>
    <xf numFmtId="0" fontId="9" fillId="4" borderId="0" xfId="0" applyFont="1" applyFill="1" applyBorder="1" applyAlignment="1">
      <alignment horizontal="center" vertical="center"/>
    </xf>
    <xf numFmtId="0" fontId="13" fillId="0" borderId="31" xfId="0" applyFont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/>
    </xf>
    <xf numFmtId="177" fontId="0" fillId="0" borderId="32" xfId="0" applyNumberFormat="1" applyBorder="1" applyAlignment="1">
      <alignment horizontal="center" vertical="center"/>
    </xf>
    <xf numFmtId="177" fontId="0" fillId="0" borderId="33" xfId="0" applyNumberFormat="1" applyBorder="1" applyAlignment="1">
      <alignment horizontal="center" vertical="center"/>
    </xf>
    <xf numFmtId="177" fontId="0" fillId="0" borderId="33" xfId="0" applyNumberFormat="1" applyBorder="1">
      <alignment vertical="center"/>
    </xf>
    <xf numFmtId="177" fontId="14" fillId="3" borderId="31" xfId="0" applyNumberFormat="1" applyFont="1" applyFill="1" applyBorder="1" applyAlignment="1">
      <alignment horizontal="center" vertical="center"/>
    </xf>
    <xf numFmtId="177" fontId="5" fillId="3" borderId="17" xfId="0" applyNumberFormat="1" applyFont="1" applyFill="1" applyBorder="1" applyAlignment="1">
      <alignment horizontal="center" vertical="center"/>
    </xf>
    <xf numFmtId="177" fontId="5" fillId="3" borderId="34" xfId="0" applyNumberFormat="1" applyFont="1" applyFill="1" applyBorder="1" applyAlignment="1">
      <alignment horizontal="center" vertical="center"/>
    </xf>
    <xf numFmtId="177" fontId="0" fillId="0" borderId="35" xfId="0" applyNumberFormat="1" applyBorder="1" applyAlignment="1">
      <alignment horizontal="center" vertical="center"/>
    </xf>
    <xf numFmtId="177" fontId="15" fillId="5" borderId="31" xfId="0" applyNumberFormat="1" applyFont="1" applyFill="1" applyBorder="1" applyAlignment="1">
      <alignment horizontal="center" vertical="center"/>
    </xf>
    <xf numFmtId="177" fontId="16" fillId="0" borderId="17" xfId="0" applyNumberFormat="1" applyFont="1" applyFill="1" applyBorder="1" applyAlignment="1">
      <alignment horizontal="center" vertical="center"/>
    </xf>
    <xf numFmtId="177" fontId="5" fillId="7" borderId="34" xfId="0" applyNumberFormat="1" applyFont="1" applyFill="1" applyBorder="1" applyAlignment="1">
      <alignment horizontal="center" vertical="center"/>
    </xf>
    <xf numFmtId="177" fontId="4" fillId="6" borderId="31" xfId="0" applyNumberFormat="1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13" fillId="0" borderId="37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vertical="top" textRotation="255" wrapText="1"/>
    </xf>
    <xf numFmtId="177" fontId="0" fillId="0" borderId="40" xfId="0" applyNumberFormat="1" applyBorder="1" applyAlignment="1">
      <alignment horizontal="center" vertical="center"/>
    </xf>
    <xf numFmtId="177" fontId="0" fillId="0" borderId="41" xfId="0" applyNumberFormat="1" applyBorder="1" applyAlignment="1">
      <alignment horizontal="center" vertical="center"/>
    </xf>
    <xf numFmtId="177" fontId="0" fillId="0" borderId="41" xfId="0" applyNumberFormat="1" applyBorder="1">
      <alignment vertical="center"/>
    </xf>
    <xf numFmtId="177" fontId="14" fillId="3" borderId="38" xfId="0" applyNumberFormat="1" applyFont="1" applyFill="1" applyBorder="1" applyAlignment="1">
      <alignment horizontal="center" vertical="center"/>
    </xf>
    <xf numFmtId="177" fontId="7" fillId="0" borderId="39" xfId="0" applyNumberFormat="1" applyFont="1" applyFill="1" applyBorder="1">
      <alignment vertical="center"/>
    </xf>
    <xf numFmtId="177" fontId="5" fillId="3" borderId="36" xfId="0" applyNumberFormat="1" applyFont="1" applyFill="1" applyBorder="1" applyAlignment="1">
      <alignment horizontal="center" vertical="center"/>
    </xf>
    <xf numFmtId="177" fontId="5" fillId="3" borderId="42" xfId="0" applyNumberFormat="1" applyFont="1" applyFill="1" applyBorder="1" applyAlignment="1">
      <alignment horizontal="center" vertical="center"/>
    </xf>
    <xf numFmtId="177" fontId="0" fillId="0" borderId="43" xfId="0" applyNumberFormat="1" applyBorder="1" applyAlignment="1">
      <alignment horizontal="center" vertical="center"/>
    </xf>
    <xf numFmtId="177" fontId="15" fillId="5" borderId="38" xfId="0" applyNumberFormat="1" applyFont="1" applyFill="1" applyBorder="1" applyAlignment="1">
      <alignment horizontal="center" vertical="center"/>
    </xf>
    <xf numFmtId="177" fontId="0" fillId="0" borderId="39" xfId="0" applyNumberFormat="1" applyFill="1" applyBorder="1" applyAlignment="1">
      <alignment horizontal="center" vertical="center"/>
    </xf>
    <xf numFmtId="177" fontId="17" fillId="0" borderId="36" xfId="0" applyNumberFormat="1" applyFont="1" applyFill="1" applyBorder="1" applyAlignment="1">
      <alignment horizontal="center" vertical="center"/>
    </xf>
    <xf numFmtId="177" fontId="0" fillId="0" borderId="39" xfId="0" applyNumberFormat="1" applyFill="1" applyBorder="1" applyAlignment="1">
      <alignment horizontal="right" vertical="center"/>
    </xf>
    <xf numFmtId="177" fontId="5" fillId="7" borderId="42" xfId="0" applyNumberFormat="1" applyFont="1" applyFill="1" applyBorder="1" applyAlignment="1">
      <alignment horizontal="center" vertical="center"/>
    </xf>
    <xf numFmtId="177" fontId="4" fillId="6" borderId="38" xfId="0" applyNumberFormat="1" applyFont="1" applyFill="1" applyBorder="1" applyAlignment="1">
      <alignment horizontal="center" vertical="center"/>
    </xf>
    <xf numFmtId="177" fontId="4" fillId="0" borderId="36" xfId="0" applyNumberFormat="1" applyFont="1" applyFill="1" applyBorder="1" applyAlignment="1">
      <alignment horizontal="center" vertical="center"/>
    </xf>
    <xf numFmtId="177" fontId="17" fillId="0" borderId="17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j-cs"/>
              </a:defRPr>
            </a:pPr>
            <a:r>
              <a:rPr lang="ja-JP" altLang="en-US" sz="1400" b="1">
                <a:latin typeface="メイリオ" panose="020B0604030504040204" pitchFamily="50" charset="-128"/>
                <a:ea typeface="メイリオ" panose="020B0604030504040204" pitchFamily="50" charset="-128"/>
              </a:rPr>
              <a:t>売上、支出と着金シュミレーション</a:t>
            </a:r>
            <a:endParaRPr lang="ja-JP" sz="1400" b="1">
              <a:latin typeface="メイリオ" panose="020B0604030504040204" pitchFamily="50" charset="-128"/>
              <a:ea typeface="メイリオ" panose="020B0604030504040204" pitchFamily="50" charset="-128"/>
            </a:endParaRPr>
          </a:p>
        </c:rich>
      </c:tx>
      <c:layout>
        <c:manualLayout>
          <c:xMode val="edge"/>
          <c:yMode val="edge"/>
          <c:x val="8.8973794849315033E-3"/>
          <c:y val="2.641801833660091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'1年間シート例'!$C$11:$N$11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'1年間シート例'!$C$21:$N$21</c:f>
              <c:numCache>
                <c:formatCode>#,##0_);[Red]\(#,##0\)</c:formatCode>
                <c:ptCount val="12"/>
                <c:pt idx="0">
                  <c:v>430000</c:v>
                </c:pt>
                <c:pt idx="1">
                  <c:v>605000</c:v>
                </c:pt>
                <c:pt idx="2">
                  <c:v>1100000</c:v>
                </c:pt>
                <c:pt idx="3">
                  <c:v>2650000</c:v>
                </c:pt>
                <c:pt idx="4">
                  <c:v>900000</c:v>
                </c:pt>
                <c:pt idx="5">
                  <c:v>900000</c:v>
                </c:pt>
                <c:pt idx="6">
                  <c:v>1200000</c:v>
                </c:pt>
                <c:pt idx="7">
                  <c:v>1100000</c:v>
                </c:pt>
                <c:pt idx="8">
                  <c:v>2050000</c:v>
                </c:pt>
                <c:pt idx="9">
                  <c:v>2050000</c:v>
                </c:pt>
                <c:pt idx="10">
                  <c:v>1700000</c:v>
                </c:pt>
                <c:pt idx="11">
                  <c:v>1700000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199926528"/>
        <c:axId val="199928448"/>
      </c:barChart>
      <c:lineChart>
        <c:grouping val="standard"/>
        <c:varyColors val="0"/>
        <c:ser>
          <c:idx val="1"/>
          <c:order val="1"/>
          <c:tx>
            <c:v>貯蓄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6"/>
              </a:solidFill>
              <a:ln>
                <a:solidFill>
                  <a:schemeClr val="accent5"/>
                </a:solidFill>
              </a:ln>
              <a:effectLst/>
            </c:spPr>
          </c:marker>
          <c:val>
            <c:numRef>
              <c:f>'1年間シート例'!$C$37:$N$37</c:f>
              <c:numCache>
                <c:formatCode>#,##0_);[Red]\(#,##0\)</c:formatCode>
                <c:ptCount val="12"/>
                <c:pt idx="0">
                  <c:v>420000</c:v>
                </c:pt>
                <c:pt idx="1">
                  <c:v>815000</c:v>
                </c:pt>
                <c:pt idx="2">
                  <c:v>480000</c:v>
                </c:pt>
                <c:pt idx="3">
                  <c:v>1245000</c:v>
                </c:pt>
                <c:pt idx="4">
                  <c:v>1790000</c:v>
                </c:pt>
                <c:pt idx="5">
                  <c:v>2400000</c:v>
                </c:pt>
                <c:pt idx="6">
                  <c:v>2475000</c:v>
                </c:pt>
                <c:pt idx="7">
                  <c:v>2565000</c:v>
                </c:pt>
                <c:pt idx="8">
                  <c:v>3470000</c:v>
                </c:pt>
                <c:pt idx="9">
                  <c:v>3290000</c:v>
                </c:pt>
                <c:pt idx="10">
                  <c:v>3375000</c:v>
                </c:pt>
                <c:pt idx="11">
                  <c:v>3375000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940736"/>
        <c:axId val="199938816"/>
      </c:lineChart>
      <c:catAx>
        <c:axId val="199926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9928448"/>
        <c:crosses val="autoZero"/>
        <c:auto val="1"/>
        <c:lblAlgn val="ctr"/>
        <c:lblOffset val="100"/>
        <c:noMultiLvlLbl val="0"/>
      </c:catAx>
      <c:valAx>
        <c:axId val="199928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200" b="1" i="0" u="none" strike="noStrike" kern="1200" cap="all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200" b="1">
                    <a:solidFill>
                      <a:schemeClr val="bg1">
                        <a:lumMod val="50000"/>
                      </a:schemeClr>
                    </a:solidFill>
                  </a:rPr>
                  <a:t>支出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9926528"/>
        <c:crosses val="autoZero"/>
        <c:crossBetween val="between"/>
      </c:valAx>
      <c:valAx>
        <c:axId val="199938816"/>
        <c:scaling>
          <c:orientation val="minMax"/>
        </c:scaling>
        <c:delete val="0"/>
        <c:axPos val="r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200" b="1" i="0" u="none" strike="noStrike" kern="1200" cap="all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200" b="1">
                    <a:solidFill>
                      <a:schemeClr val="bg1">
                        <a:lumMod val="50000"/>
                      </a:schemeClr>
                    </a:solidFill>
                  </a:rPr>
                  <a:t>口座残高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9940736"/>
        <c:crosses val="max"/>
        <c:crossBetween val="between"/>
      </c:valAx>
      <c:catAx>
        <c:axId val="199940736"/>
        <c:scaling>
          <c:orientation val="minMax"/>
        </c:scaling>
        <c:delete val="1"/>
        <c:axPos val="b"/>
        <c:majorTickMark val="out"/>
        <c:minorTickMark val="none"/>
        <c:tickLblPos val="nextTo"/>
        <c:crossAx val="1999388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9050" cap="flat" cmpd="sng" algn="ctr">
      <a:solidFill>
        <a:srgbClr val="CC6600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j-cs"/>
              </a:defRPr>
            </a:pPr>
            <a:r>
              <a:rPr lang="ja-JP" altLang="en-US" sz="1400" b="1">
                <a:latin typeface="メイリオ" panose="020B0604030504040204" pitchFamily="50" charset="-128"/>
                <a:ea typeface="メイリオ" panose="020B0604030504040204" pitchFamily="50" charset="-128"/>
              </a:rPr>
              <a:t>売上、支出と着金シュミレーション</a:t>
            </a:r>
            <a:endParaRPr lang="ja-JP" sz="1400" b="1">
              <a:latin typeface="メイリオ" panose="020B0604030504040204" pitchFamily="50" charset="-128"/>
              <a:ea typeface="メイリオ" panose="020B0604030504040204" pitchFamily="50" charset="-128"/>
            </a:endParaRPr>
          </a:p>
        </c:rich>
      </c:tx>
      <c:layout>
        <c:manualLayout>
          <c:xMode val="edge"/>
          <c:yMode val="edge"/>
          <c:x val="8.8973794849315033E-3"/>
          <c:y val="2.641801833660091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年間シュミレーション!$C$11:$N$11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年間シュミレーション!$C$21:$N$21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200392704"/>
        <c:axId val="200394624"/>
      </c:barChart>
      <c:lineChart>
        <c:grouping val="standard"/>
        <c:varyColors val="0"/>
        <c:ser>
          <c:idx val="1"/>
          <c:order val="1"/>
          <c:tx>
            <c:v>貯蓄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6"/>
              </a:solidFill>
              <a:ln>
                <a:solidFill>
                  <a:schemeClr val="accent5"/>
                </a:solidFill>
              </a:ln>
              <a:effectLst/>
            </c:spPr>
          </c:marker>
          <c:val>
            <c:numRef>
              <c:f>年間シュミレーション!$C$37:$N$37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423296"/>
        <c:axId val="200421376"/>
      </c:lineChart>
      <c:catAx>
        <c:axId val="20039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0394624"/>
        <c:crosses val="autoZero"/>
        <c:auto val="1"/>
        <c:lblAlgn val="ctr"/>
        <c:lblOffset val="100"/>
        <c:noMultiLvlLbl val="0"/>
      </c:catAx>
      <c:valAx>
        <c:axId val="200394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200" b="1" i="0" u="none" strike="noStrike" kern="1200" cap="all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200" b="1">
                    <a:solidFill>
                      <a:schemeClr val="bg1">
                        <a:lumMod val="50000"/>
                      </a:schemeClr>
                    </a:solidFill>
                  </a:rPr>
                  <a:t>支出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0392704"/>
        <c:crosses val="autoZero"/>
        <c:crossBetween val="between"/>
      </c:valAx>
      <c:valAx>
        <c:axId val="200421376"/>
        <c:scaling>
          <c:orientation val="minMax"/>
        </c:scaling>
        <c:delete val="0"/>
        <c:axPos val="r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200" b="1" i="0" u="none" strike="noStrike" kern="1200" cap="all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200" b="1">
                    <a:solidFill>
                      <a:schemeClr val="bg1">
                        <a:lumMod val="50000"/>
                      </a:schemeClr>
                    </a:solidFill>
                  </a:rPr>
                  <a:t>口座残高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0423296"/>
        <c:crosses val="max"/>
        <c:crossBetween val="between"/>
      </c:valAx>
      <c:catAx>
        <c:axId val="200423296"/>
        <c:scaling>
          <c:orientation val="minMax"/>
        </c:scaling>
        <c:delete val="1"/>
        <c:axPos val="b"/>
        <c:majorTickMark val="out"/>
        <c:minorTickMark val="none"/>
        <c:tickLblPos val="nextTo"/>
        <c:crossAx val="2004213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9050" cap="flat" cmpd="sng" algn="ctr">
      <a:solidFill>
        <a:srgbClr val="CC6600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251401</xdr:colOff>
      <xdr:row>4</xdr:row>
      <xdr:rowOff>103909</xdr:rowOff>
    </xdr:from>
    <xdr:to>
      <xdr:col>12</xdr:col>
      <xdr:colOff>163286</xdr:colOff>
      <xdr:row>4</xdr:row>
      <xdr:rowOff>2895696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897571</xdr:colOff>
      <xdr:row>1</xdr:row>
      <xdr:rowOff>38398</xdr:rowOff>
    </xdr:from>
    <xdr:to>
      <xdr:col>15</xdr:col>
      <xdr:colOff>980050</xdr:colOff>
      <xdr:row>4</xdr:row>
      <xdr:rowOff>2878529</xdr:rowOff>
    </xdr:to>
    <xdr:sp macro="" textlink="">
      <xdr:nvSpPr>
        <xdr:cNvPr id="3" name="四角形吹き出し 2"/>
        <xdr:cNvSpPr/>
      </xdr:nvSpPr>
      <xdr:spPr>
        <a:xfrm>
          <a:off x="20723178" y="732362"/>
          <a:ext cx="4014943" cy="3316381"/>
        </a:xfrm>
        <a:prstGeom prst="wedgeRectCallout">
          <a:avLst>
            <a:gd name="adj1" fmla="val -61730"/>
            <a:gd name="adj2" fmla="val -42616"/>
          </a:avLst>
        </a:prstGeom>
        <a:solidFill>
          <a:schemeClr val="bg1"/>
        </a:solidFill>
        <a:ln w="38100"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 u="sng" cap="none" spc="0">
            <a:ln w="0"/>
            <a:solidFill>
              <a:srgbClr val="0070C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11</xdr:col>
      <xdr:colOff>56765</xdr:colOff>
      <xdr:row>0</xdr:row>
      <xdr:rowOff>0</xdr:rowOff>
    </xdr:from>
    <xdr:to>
      <xdr:col>13</xdr:col>
      <xdr:colOff>327948</xdr:colOff>
      <xdr:row>1</xdr:row>
      <xdr:rowOff>27214</xdr:rowOff>
    </xdr:to>
    <xdr:sp macro="" textlink="">
      <xdr:nvSpPr>
        <xdr:cNvPr id="4" name="正方形/長方形 3"/>
        <xdr:cNvSpPr/>
      </xdr:nvSpPr>
      <xdr:spPr>
        <a:xfrm>
          <a:off x="18045408" y="0"/>
          <a:ext cx="3945111" cy="721178"/>
        </a:xfrm>
        <a:prstGeom prst="rect">
          <a:avLst/>
        </a:prstGeom>
        <a:solidFill>
          <a:schemeClr val="bg1"/>
        </a:solidFill>
        <a:ln w="5715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800" b="1">
              <a:solidFill>
                <a:schemeClr val="accent1">
                  <a:lumMod val="7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スローガンなど</a:t>
          </a:r>
        </a:p>
      </xdr:txBody>
    </xdr:sp>
    <xdr:clientData/>
  </xdr:twoCellAnchor>
  <xdr:twoCellAnchor>
    <xdr:from>
      <xdr:col>0</xdr:col>
      <xdr:colOff>27216</xdr:colOff>
      <xdr:row>11</xdr:row>
      <xdr:rowOff>27216</xdr:rowOff>
    </xdr:from>
    <xdr:to>
      <xdr:col>13</xdr:col>
      <xdr:colOff>1673680</xdr:colOff>
      <xdr:row>18</xdr:row>
      <xdr:rowOff>136072</xdr:rowOff>
    </xdr:to>
    <xdr:sp macro="" textlink="">
      <xdr:nvSpPr>
        <xdr:cNvPr id="5" name="正方形/長方形 4"/>
        <xdr:cNvSpPr/>
      </xdr:nvSpPr>
      <xdr:spPr>
        <a:xfrm>
          <a:off x="27216" y="5633359"/>
          <a:ext cx="23309035" cy="1347106"/>
        </a:xfrm>
        <a:prstGeom prst="rect">
          <a:avLst/>
        </a:prstGeom>
        <a:noFill/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179616</xdr:colOff>
      <xdr:row>23</xdr:row>
      <xdr:rowOff>40821</xdr:rowOff>
    </xdr:from>
    <xdr:to>
      <xdr:col>13</xdr:col>
      <xdr:colOff>1826080</xdr:colOff>
      <xdr:row>26</xdr:row>
      <xdr:rowOff>220435</xdr:rowOff>
    </xdr:to>
    <xdr:sp macro="" textlink="">
      <xdr:nvSpPr>
        <xdr:cNvPr id="6" name="正方形/長方形 5"/>
        <xdr:cNvSpPr/>
      </xdr:nvSpPr>
      <xdr:spPr>
        <a:xfrm>
          <a:off x="179616" y="7889421"/>
          <a:ext cx="23315839" cy="417739"/>
        </a:xfrm>
        <a:prstGeom prst="rect">
          <a:avLst/>
        </a:prstGeom>
        <a:noFill/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111580</xdr:colOff>
      <xdr:row>7</xdr:row>
      <xdr:rowOff>54428</xdr:rowOff>
    </xdr:from>
    <xdr:to>
      <xdr:col>13</xdr:col>
      <xdr:colOff>1758044</xdr:colOff>
      <xdr:row>9</xdr:row>
      <xdr:rowOff>16328</xdr:rowOff>
    </xdr:to>
    <xdr:sp macro="" textlink="">
      <xdr:nvSpPr>
        <xdr:cNvPr id="7" name="正方形/長方形 6"/>
        <xdr:cNvSpPr/>
      </xdr:nvSpPr>
      <xdr:spPr>
        <a:xfrm>
          <a:off x="111580" y="4645478"/>
          <a:ext cx="23315839" cy="676275"/>
        </a:xfrm>
        <a:prstGeom prst="rect">
          <a:avLst/>
        </a:prstGeom>
        <a:noFill/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251401</xdr:colOff>
      <xdr:row>4</xdr:row>
      <xdr:rowOff>103909</xdr:rowOff>
    </xdr:from>
    <xdr:to>
      <xdr:col>12</xdr:col>
      <xdr:colOff>163286</xdr:colOff>
      <xdr:row>4</xdr:row>
      <xdr:rowOff>2895696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897571</xdr:colOff>
      <xdr:row>1</xdr:row>
      <xdr:rowOff>38398</xdr:rowOff>
    </xdr:from>
    <xdr:to>
      <xdr:col>15</xdr:col>
      <xdr:colOff>980050</xdr:colOff>
      <xdr:row>4</xdr:row>
      <xdr:rowOff>2878529</xdr:rowOff>
    </xdr:to>
    <xdr:sp macro="" textlink="">
      <xdr:nvSpPr>
        <xdr:cNvPr id="3" name="四角形吹き出し 2"/>
        <xdr:cNvSpPr/>
      </xdr:nvSpPr>
      <xdr:spPr>
        <a:xfrm>
          <a:off x="20728621" y="733723"/>
          <a:ext cx="4016304" cy="3306856"/>
        </a:xfrm>
        <a:prstGeom prst="wedgeRectCallout">
          <a:avLst>
            <a:gd name="adj1" fmla="val -61730"/>
            <a:gd name="adj2" fmla="val -42616"/>
          </a:avLst>
        </a:prstGeom>
        <a:solidFill>
          <a:schemeClr val="bg1"/>
        </a:solidFill>
        <a:ln w="38100"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 u="sng" cap="none" spc="0">
            <a:ln w="0"/>
            <a:solidFill>
              <a:srgbClr val="0070C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11</xdr:col>
      <xdr:colOff>56765</xdr:colOff>
      <xdr:row>0</xdr:row>
      <xdr:rowOff>0</xdr:rowOff>
    </xdr:from>
    <xdr:to>
      <xdr:col>13</xdr:col>
      <xdr:colOff>327948</xdr:colOff>
      <xdr:row>1</xdr:row>
      <xdr:rowOff>27214</xdr:rowOff>
    </xdr:to>
    <xdr:sp macro="" textlink="">
      <xdr:nvSpPr>
        <xdr:cNvPr id="4" name="正方形/長方形 3"/>
        <xdr:cNvSpPr/>
      </xdr:nvSpPr>
      <xdr:spPr>
        <a:xfrm>
          <a:off x="18049490" y="0"/>
          <a:ext cx="3947833" cy="722539"/>
        </a:xfrm>
        <a:prstGeom prst="rect">
          <a:avLst/>
        </a:prstGeom>
        <a:solidFill>
          <a:schemeClr val="bg1"/>
        </a:solidFill>
        <a:ln w="5715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800" b="1">
              <a:solidFill>
                <a:schemeClr val="accent1">
                  <a:lumMod val="7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スローガンなど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showGridLines="0" zoomScale="70" zoomScaleNormal="70" workbookViewId="0">
      <selection activeCell="G39" sqref="G39"/>
    </sheetView>
  </sheetViews>
  <sheetFormatPr defaultRowHeight="13.5" x14ac:dyDescent="0.15"/>
  <cols>
    <col min="1" max="1" width="3.375" customWidth="1"/>
    <col min="2" max="2" width="15.625" customWidth="1"/>
    <col min="3" max="14" width="24.125" customWidth="1"/>
    <col min="15" max="15" width="3.375" customWidth="1"/>
    <col min="16" max="16" width="14.375" customWidth="1"/>
    <col min="17" max="17" width="3.5" customWidth="1"/>
  </cols>
  <sheetData>
    <row r="1" spans="1:18" ht="54.95" customHeight="1" x14ac:dyDescent="0.15">
      <c r="A1" s="24"/>
      <c r="B1" s="27" t="s">
        <v>18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8" ht="6" customHeight="1" thickBot="1" x14ac:dyDescent="0.2">
      <c r="A2" s="6"/>
      <c r="B2" s="7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8" ht="24.75" customHeight="1" thickBot="1" x14ac:dyDescent="0.2">
      <c r="A3" s="6"/>
      <c r="B3" s="4">
        <v>2017</v>
      </c>
      <c r="C3" s="17" t="s">
        <v>30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77"/>
      <c r="O3" s="77"/>
      <c r="P3" s="25"/>
      <c r="Q3" s="6"/>
    </row>
    <row r="4" spans="1:18" ht="6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8" ht="240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8" ht="18" customHeight="1" thickBo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8" ht="12" customHeight="1" thickBot="1" x14ac:dyDescent="0.2">
      <c r="A7" s="5"/>
      <c r="B7" s="5"/>
      <c r="C7" s="21" t="s">
        <v>0</v>
      </c>
      <c r="D7" s="21" t="s">
        <v>14</v>
      </c>
      <c r="E7" s="79" t="s">
        <v>2</v>
      </c>
      <c r="F7" s="91" t="s">
        <v>3</v>
      </c>
      <c r="G7" s="21" t="s">
        <v>4</v>
      </c>
      <c r="H7" s="79" t="s">
        <v>5</v>
      </c>
      <c r="I7" s="91" t="s">
        <v>6</v>
      </c>
      <c r="J7" s="21" t="s">
        <v>7</v>
      </c>
      <c r="K7" s="79" t="s">
        <v>8</v>
      </c>
      <c r="L7" s="91" t="s">
        <v>9</v>
      </c>
      <c r="M7" s="21" t="s">
        <v>10</v>
      </c>
      <c r="N7" s="22" t="s">
        <v>11</v>
      </c>
      <c r="O7" s="5"/>
      <c r="P7" s="5"/>
    </row>
    <row r="8" spans="1:18" ht="56.25" customHeight="1" x14ac:dyDescent="0.15">
      <c r="B8" s="28" t="s">
        <v>35</v>
      </c>
      <c r="C8" s="29" t="s">
        <v>36</v>
      </c>
      <c r="D8" s="30" t="s">
        <v>39</v>
      </c>
      <c r="E8" s="31" t="s">
        <v>37</v>
      </c>
      <c r="F8" s="92" t="s">
        <v>38</v>
      </c>
      <c r="G8" s="30"/>
      <c r="H8" s="31" t="s">
        <v>41</v>
      </c>
      <c r="I8" s="92" t="s">
        <v>46</v>
      </c>
      <c r="J8" s="30" t="s">
        <v>40</v>
      </c>
      <c r="K8" s="31" t="s">
        <v>42</v>
      </c>
      <c r="L8" s="92" t="s">
        <v>43</v>
      </c>
      <c r="M8" s="31" t="s">
        <v>45</v>
      </c>
      <c r="N8" s="32" t="s">
        <v>44</v>
      </c>
      <c r="O8" s="3"/>
      <c r="P8" s="3"/>
      <c r="Q8" s="1"/>
      <c r="R8" s="1"/>
    </row>
    <row r="9" spans="1:18" ht="56.25" customHeight="1" thickBot="1" x14ac:dyDescent="0.2">
      <c r="B9" s="33" t="s">
        <v>52</v>
      </c>
      <c r="C9" s="34"/>
      <c r="D9" s="35" t="s">
        <v>55</v>
      </c>
      <c r="E9" s="78" t="s">
        <v>53</v>
      </c>
      <c r="F9" s="93" t="s">
        <v>54</v>
      </c>
      <c r="G9" s="35"/>
      <c r="H9" s="78" t="s">
        <v>55</v>
      </c>
      <c r="I9" s="93" t="s">
        <v>55</v>
      </c>
      <c r="J9" s="35"/>
      <c r="K9" s="78" t="s">
        <v>53</v>
      </c>
      <c r="L9" s="93" t="s">
        <v>54</v>
      </c>
      <c r="M9" s="35" t="s">
        <v>55</v>
      </c>
      <c r="N9" s="36"/>
      <c r="O9" s="3"/>
      <c r="P9" s="3"/>
      <c r="Q9" s="1"/>
      <c r="R9" s="1"/>
    </row>
    <row r="10" spans="1:18" ht="8.25" customHeight="1" thickBot="1" x14ac:dyDescent="0.2">
      <c r="A10" s="1"/>
      <c r="B10" s="20"/>
      <c r="C10" s="19"/>
      <c r="D10" s="19"/>
      <c r="E10" s="19"/>
      <c r="F10" s="94"/>
      <c r="G10" s="3"/>
      <c r="H10" s="3"/>
      <c r="I10" s="94"/>
      <c r="J10" s="3"/>
      <c r="K10" s="3"/>
      <c r="L10" s="94"/>
      <c r="M10" s="3"/>
      <c r="N10" s="3"/>
      <c r="O10" s="3"/>
      <c r="P10" s="3"/>
      <c r="Q10" s="1"/>
      <c r="R10" s="1"/>
    </row>
    <row r="11" spans="1:18" ht="14.25" thickBot="1" x14ac:dyDescent="0.2">
      <c r="B11" s="12" t="s">
        <v>12</v>
      </c>
      <c r="C11" s="21" t="s">
        <v>0</v>
      </c>
      <c r="D11" s="21" t="s">
        <v>14</v>
      </c>
      <c r="E11" s="79" t="s">
        <v>2</v>
      </c>
      <c r="F11" s="91" t="s">
        <v>3</v>
      </c>
      <c r="G11" s="21" t="s">
        <v>4</v>
      </c>
      <c r="H11" s="79" t="s">
        <v>5</v>
      </c>
      <c r="I11" s="91" t="s">
        <v>6</v>
      </c>
      <c r="J11" s="21" t="s">
        <v>7</v>
      </c>
      <c r="K11" s="79" t="s">
        <v>8</v>
      </c>
      <c r="L11" s="91" t="s">
        <v>9</v>
      </c>
      <c r="M11" s="21" t="s">
        <v>10</v>
      </c>
      <c r="N11" s="22" t="s">
        <v>11</v>
      </c>
      <c r="O11" s="2"/>
      <c r="P11" s="10" t="s">
        <v>17</v>
      </c>
    </row>
    <row r="12" spans="1:18" x14ac:dyDescent="0.15">
      <c r="B12" s="16" t="s">
        <v>19</v>
      </c>
      <c r="C12" s="37"/>
      <c r="D12" s="37">
        <v>100000</v>
      </c>
      <c r="E12" s="80">
        <v>200000</v>
      </c>
      <c r="F12" s="95">
        <v>1500000</v>
      </c>
      <c r="G12" s="37"/>
      <c r="H12" s="80"/>
      <c r="I12" s="95">
        <v>100000</v>
      </c>
      <c r="J12" s="37"/>
      <c r="K12" s="80">
        <v>150000</v>
      </c>
      <c r="L12" s="95">
        <v>150000</v>
      </c>
      <c r="M12" s="37"/>
      <c r="N12" s="38"/>
      <c r="O12" s="39"/>
      <c r="P12" s="40">
        <f>SUM(C12:N12)</f>
        <v>2200000</v>
      </c>
    </row>
    <row r="13" spans="1:18" x14ac:dyDescent="0.15">
      <c r="B13" s="13" t="s">
        <v>20</v>
      </c>
      <c r="C13" s="41">
        <v>350000</v>
      </c>
      <c r="D13" s="41">
        <v>450000</v>
      </c>
      <c r="E13" s="81">
        <v>600000</v>
      </c>
      <c r="F13" s="96">
        <v>800000</v>
      </c>
      <c r="G13" s="41">
        <v>800000</v>
      </c>
      <c r="H13" s="81">
        <v>800000</v>
      </c>
      <c r="I13" s="96">
        <v>800000</v>
      </c>
      <c r="J13" s="41">
        <v>800000</v>
      </c>
      <c r="K13" s="81">
        <v>1600000</v>
      </c>
      <c r="L13" s="96">
        <v>1600000</v>
      </c>
      <c r="M13" s="41">
        <v>1600000</v>
      </c>
      <c r="N13" s="41">
        <v>1600000</v>
      </c>
      <c r="O13" s="39"/>
      <c r="P13" s="40">
        <f t="shared" ref="P13:P21" si="0">SUM(C13:N13)</f>
        <v>11800000</v>
      </c>
    </row>
    <row r="14" spans="1:18" x14ac:dyDescent="0.15">
      <c r="B14" s="13" t="s">
        <v>21</v>
      </c>
      <c r="C14" s="41">
        <v>30000</v>
      </c>
      <c r="D14" s="41">
        <v>50000</v>
      </c>
      <c r="E14" s="81">
        <v>50000</v>
      </c>
      <c r="F14" s="96">
        <v>100000</v>
      </c>
      <c r="G14" s="41">
        <v>50000</v>
      </c>
      <c r="H14" s="81">
        <v>50000</v>
      </c>
      <c r="I14" s="96">
        <v>50000</v>
      </c>
      <c r="J14" s="41">
        <v>50000</v>
      </c>
      <c r="K14" s="81">
        <v>50000</v>
      </c>
      <c r="L14" s="96">
        <v>50000</v>
      </c>
      <c r="M14" s="41">
        <v>50000</v>
      </c>
      <c r="N14" s="41">
        <v>50000</v>
      </c>
      <c r="O14" s="39"/>
      <c r="P14" s="40">
        <f t="shared" si="0"/>
        <v>630000</v>
      </c>
    </row>
    <row r="15" spans="1:18" x14ac:dyDescent="0.15">
      <c r="B15" s="13" t="s">
        <v>22</v>
      </c>
      <c r="C15" s="41">
        <v>50000</v>
      </c>
      <c r="D15" s="41">
        <v>5000</v>
      </c>
      <c r="E15" s="81">
        <v>50000</v>
      </c>
      <c r="F15" s="96">
        <v>50000</v>
      </c>
      <c r="G15" s="41">
        <v>50000</v>
      </c>
      <c r="H15" s="81">
        <v>50000</v>
      </c>
      <c r="I15" s="96">
        <v>50000</v>
      </c>
      <c r="J15" s="41">
        <v>50000</v>
      </c>
      <c r="K15" s="81">
        <v>50000</v>
      </c>
      <c r="L15" s="96">
        <v>50000</v>
      </c>
      <c r="M15" s="41">
        <v>50000</v>
      </c>
      <c r="N15" s="41">
        <v>50000</v>
      </c>
      <c r="O15" s="39"/>
      <c r="P15" s="40">
        <f t="shared" si="0"/>
        <v>555000</v>
      </c>
    </row>
    <row r="16" spans="1:18" x14ac:dyDescent="0.15">
      <c r="B16" s="13" t="s">
        <v>23</v>
      </c>
      <c r="C16" s="41"/>
      <c r="D16" s="41"/>
      <c r="E16" s="81">
        <v>200000</v>
      </c>
      <c r="F16" s="96">
        <v>200000</v>
      </c>
      <c r="G16" s="41"/>
      <c r="H16" s="81"/>
      <c r="I16" s="96">
        <v>200000</v>
      </c>
      <c r="J16" s="41">
        <v>200000</v>
      </c>
      <c r="K16" s="81">
        <v>200000</v>
      </c>
      <c r="L16" s="96">
        <v>200000</v>
      </c>
      <c r="M16" s="41"/>
      <c r="N16" s="42"/>
      <c r="O16" s="39"/>
      <c r="P16" s="40">
        <f t="shared" si="0"/>
        <v>1200000</v>
      </c>
    </row>
    <row r="17" spans="2:16" x14ac:dyDescent="0.15">
      <c r="B17" s="13" t="s">
        <v>24</v>
      </c>
      <c r="C17" s="41"/>
      <c r="D17" s="41"/>
      <c r="E17" s="81"/>
      <c r="F17" s="96"/>
      <c r="G17" s="41"/>
      <c r="H17" s="81"/>
      <c r="I17" s="96"/>
      <c r="J17" s="41"/>
      <c r="K17" s="81"/>
      <c r="L17" s="96"/>
      <c r="M17" s="41"/>
      <c r="N17" s="42"/>
      <c r="O17" s="39"/>
      <c r="P17" s="40">
        <f t="shared" si="0"/>
        <v>0</v>
      </c>
    </row>
    <row r="18" spans="2:16" x14ac:dyDescent="0.15">
      <c r="B18" s="13" t="s">
        <v>25</v>
      </c>
      <c r="C18" s="41"/>
      <c r="D18" s="41"/>
      <c r="E18" s="81"/>
      <c r="F18" s="96"/>
      <c r="G18" s="41"/>
      <c r="H18" s="81"/>
      <c r="I18" s="96"/>
      <c r="J18" s="41"/>
      <c r="K18" s="81"/>
      <c r="L18" s="96"/>
      <c r="M18" s="41"/>
      <c r="N18" s="42"/>
      <c r="O18" s="39"/>
      <c r="P18" s="40">
        <f t="shared" si="0"/>
        <v>0</v>
      </c>
    </row>
    <row r="19" spans="2:16" x14ac:dyDescent="0.15">
      <c r="B19" s="13"/>
      <c r="C19" s="41"/>
      <c r="D19" s="41"/>
      <c r="E19" s="81"/>
      <c r="F19" s="96"/>
      <c r="G19" s="41"/>
      <c r="H19" s="81"/>
      <c r="I19" s="96"/>
      <c r="J19" s="41"/>
      <c r="K19" s="81"/>
      <c r="L19" s="96"/>
      <c r="M19" s="41"/>
      <c r="N19" s="42"/>
      <c r="O19" s="39"/>
      <c r="P19" s="40">
        <f t="shared" si="0"/>
        <v>0</v>
      </c>
    </row>
    <row r="20" spans="2:16" x14ac:dyDescent="0.15">
      <c r="B20" s="13"/>
      <c r="C20" s="43"/>
      <c r="D20" s="43"/>
      <c r="E20" s="82"/>
      <c r="F20" s="97"/>
      <c r="G20" s="43"/>
      <c r="H20" s="82"/>
      <c r="I20" s="97"/>
      <c r="J20" s="43"/>
      <c r="K20" s="82"/>
      <c r="L20" s="97"/>
      <c r="M20" s="43"/>
      <c r="N20" s="44"/>
      <c r="O20" s="39"/>
      <c r="P20" s="40">
        <f t="shared" si="0"/>
        <v>0</v>
      </c>
    </row>
    <row r="21" spans="2:16" ht="18.75" customHeight="1" thickBot="1" x14ac:dyDescent="0.2">
      <c r="B21" s="11" t="s">
        <v>16</v>
      </c>
      <c r="C21" s="45">
        <f>SUM(C12:C20)</f>
        <v>430000</v>
      </c>
      <c r="D21" s="45">
        <f>SUM(D12:D20)</f>
        <v>605000</v>
      </c>
      <c r="E21" s="83">
        <f t="shared" ref="D21:N21" si="1">SUM(E12:E20)</f>
        <v>1100000</v>
      </c>
      <c r="F21" s="98">
        <f t="shared" si="1"/>
        <v>2650000</v>
      </c>
      <c r="G21" s="45">
        <f t="shared" si="1"/>
        <v>900000</v>
      </c>
      <c r="H21" s="83">
        <f t="shared" si="1"/>
        <v>900000</v>
      </c>
      <c r="I21" s="98">
        <f t="shared" si="1"/>
        <v>1200000</v>
      </c>
      <c r="J21" s="45">
        <f t="shared" si="1"/>
        <v>1100000</v>
      </c>
      <c r="K21" s="83">
        <f t="shared" si="1"/>
        <v>2050000</v>
      </c>
      <c r="L21" s="98">
        <f t="shared" si="1"/>
        <v>2050000</v>
      </c>
      <c r="M21" s="45">
        <f t="shared" si="1"/>
        <v>1700000</v>
      </c>
      <c r="N21" s="46">
        <f t="shared" si="1"/>
        <v>1700000</v>
      </c>
      <c r="O21" s="47"/>
      <c r="P21" s="48">
        <f t="shared" si="0"/>
        <v>16385000</v>
      </c>
    </row>
    <row r="22" spans="2:16" s="5" customFormat="1" ht="18.75" customHeight="1" thickBot="1" x14ac:dyDescent="0.2">
      <c r="B22" s="26"/>
      <c r="C22" s="49"/>
      <c r="D22" s="49"/>
      <c r="E22" s="49"/>
      <c r="F22" s="99"/>
      <c r="G22" s="49"/>
      <c r="H22" s="49"/>
      <c r="I22" s="99"/>
      <c r="J22" s="49"/>
      <c r="K22" s="49"/>
      <c r="L22" s="99"/>
      <c r="M22" s="49"/>
      <c r="N22" s="49"/>
      <c r="O22" s="47"/>
      <c r="P22" s="49"/>
    </row>
    <row r="23" spans="2:16" s="5" customFormat="1" ht="18.75" customHeight="1" thickBot="1" x14ac:dyDescent="0.2">
      <c r="B23" s="12" t="s">
        <v>32</v>
      </c>
      <c r="C23" s="50" t="s">
        <v>0</v>
      </c>
      <c r="D23" s="50" t="s">
        <v>14</v>
      </c>
      <c r="E23" s="84" t="s">
        <v>2</v>
      </c>
      <c r="F23" s="100" t="s">
        <v>3</v>
      </c>
      <c r="G23" s="50" t="s">
        <v>4</v>
      </c>
      <c r="H23" s="84" t="s">
        <v>5</v>
      </c>
      <c r="I23" s="100" t="s">
        <v>6</v>
      </c>
      <c r="J23" s="50" t="s">
        <v>7</v>
      </c>
      <c r="K23" s="84" t="s">
        <v>8</v>
      </c>
      <c r="L23" s="100" t="s">
        <v>9</v>
      </c>
      <c r="M23" s="50" t="s">
        <v>10</v>
      </c>
      <c r="N23" s="51" t="s">
        <v>11</v>
      </c>
      <c r="O23" s="47"/>
      <c r="P23" s="52" t="s">
        <v>34</v>
      </c>
    </row>
    <row r="24" spans="2:16" s="5" customFormat="1" ht="18.75" customHeight="1" x14ac:dyDescent="0.15">
      <c r="B24" s="16" t="s">
        <v>33</v>
      </c>
      <c r="C24" s="37"/>
      <c r="D24" s="37">
        <v>15</v>
      </c>
      <c r="E24" s="80"/>
      <c r="F24" s="95">
        <v>100</v>
      </c>
      <c r="G24" s="37"/>
      <c r="H24" s="80">
        <v>15</v>
      </c>
      <c r="I24" s="95"/>
      <c r="J24" s="37"/>
      <c r="K24" s="80">
        <v>100</v>
      </c>
      <c r="L24" s="95"/>
      <c r="M24" s="37"/>
      <c r="N24" s="38"/>
      <c r="O24" s="47"/>
      <c r="P24" s="53">
        <f>SUM(C24:N24)</f>
        <v>230</v>
      </c>
    </row>
    <row r="25" spans="2:16" s="5" customFormat="1" ht="18.75" customHeight="1" x14ac:dyDescent="0.15">
      <c r="B25" s="16" t="s">
        <v>47</v>
      </c>
      <c r="C25" s="37">
        <v>100</v>
      </c>
      <c r="D25" s="37">
        <v>100</v>
      </c>
      <c r="E25" s="80">
        <v>90</v>
      </c>
      <c r="F25" s="95">
        <v>190</v>
      </c>
      <c r="G25" s="37">
        <v>170</v>
      </c>
      <c r="H25" s="80">
        <v>160</v>
      </c>
      <c r="I25" s="95">
        <v>150</v>
      </c>
      <c r="J25" s="37">
        <v>140</v>
      </c>
      <c r="K25" s="80">
        <v>230</v>
      </c>
      <c r="L25" s="95">
        <v>220</v>
      </c>
      <c r="M25" s="37">
        <v>210</v>
      </c>
      <c r="N25" s="38">
        <v>200</v>
      </c>
      <c r="O25" s="47"/>
      <c r="P25" s="54"/>
    </row>
    <row r="26" spans="2:16" s="5" customFormat="1" ht="18.75" customHeight="1" x14ac:dyDescent="0.15">
      <c r="B26" s="13" t="s">
        <v>49</v>
      </c>
      <c r="C26" s="41">
        <v>10000</v>
      </c>
      <c r="D26" s="41">
        <v>10000</v>
      </c>
      <c r="E26" s="81">
        <v>10000</v>
      </c>
      <c r="F26" s="96">
        <v>10000</v>
      </c>
      <c r="G26" s="41"/>
      <c r="H26" s="81">
        <v>10000</v>
      </c>
      <c r="I26" s="96">
        <v>10000</v>
      </c>
      <c r="J26" s="41">
        <v>10000</v>
      </c>
      <c r="K26" s="81">
        <v>10000</v>
      </c>
      <c r="L26" s="96">
        <v>10000</v>
      </c>
      <c r="M26" s="41">
        <v>10000</v>
      </c>
      <c r="N26" s="42">
        <v>10000</v>
      </c>
      <c r="O26" s="47"/>
      <c r="P26" s="49"/>
    </row>
    <row r="27" spans="2:16" s="5" customFormat="1" ht="18.75" customHeight="1" thickBot="1" x14ac:dyDescent="0.2">
      <c r="B27" s="13" t="s">
        <v>50</v>
      </c>
      <c r="C27" s="41">
        <v>8500</v>
      </c>
      <c r="D27" s="41">
        <v>8500</v>
      </c>
      <c r="E27" s="81">
        <v>8500</v>
      </c>
      <c r="F27" s="96">
        <v>8500</v>
      </c>
      <c r="G27" s="41">
        <v>8500</v>
      </c>
      <c r="H27" s="81">
        <v>8500</v>
      </c>
      <c r="I27" s="96">
        <v>8500</v>
      </c>
      <c r="J27" s="41">
        <v>8500</v>
      </c>
      <c r="K27" s="81">
        <v>8500</v>
      </c>
      <c r="L27" s="96">
        <v>8500</v>
      </c>
      <c r="M27" s="41">
        <v>8500</v>
      </c>
      <c r="N27" s="42">
        <v>8500</v>
      </c>
      <c r="O27" s="47"/>
      <c r="P27" s="49"/>
    </row>
    <row r="28" spans="2:16" x14ac:dyDescent="0.15">
      <c r="B28" s="9" t="s">
        <v>26</v>
      </c>
      <c r="C28" s="55" t="s">
        <v>0</v>
      </c>
      <c r="D28" s="55" t="s">
        <v>1</v>
      </c>
      <c r="E28" s="85" t="s">
        <v>2</v>
      </c>
      <c r="F28" s="101" t="s">
        <v>3</v>
      </c>
      <c r="G28" s="55" t="s">
        <v>4</v>
      </c>
      <c r="H28" s="85" t="s">
        <v>5</v>
      </c>
      <c r="I28" s="101" t="s">
        <v>6</v>
      </c>
      <c r="J28" s="55" t="s">
        <v>7</v>
      </c>
      <c r="K28" s="85" t="s">
        <v>8</v>
      </c>
      <c r="L28" s="101" t="s">
        <v>9</v>
      </c>
      <c r="M28" s="55" t="s">
        <v>10</v>
      </c>
      <c r="N28" s="56" t="s">
        <v>11</v>
      </c>
      <c r="O28" s="39"/>
      <c r="P28" s="52" t="s">
        <v>29</v>
      </c>
    </row>
    <row r="29" spans="2:16" x14ac:dyDescent="0.15">
      <c r="B29" s="13" t="s">
        <v>27</v>
      </c>
      <c r="C29" s="41">
        <f>C24*C26</f>
        <v>0</v>
      </c>
      <c r="D29" s="41">
        <f t="shared" ref="D29:N29" si="2">D24*D26</f>
        <v>150000</v>
      </c>
      <c r="E29" s="81">
        <f t="shared" si="2"/>
        <v>0</v>
      </c>
      <c r="F29" s="96">
        <f t="shared" si="2"/>
        <v>1000000</v>
      </c>
      <c r="G29" s="41">
        <f t="shared" si="2"/>
        <v>0</v>
      </c>
      <c r="H29" s="81">
        <f t="shared" si="2"/>
        <v>150000</v>
      </c>
      <c r="I29" s="96">
        <f t="shared" si="2"/>
        <v>0</v>
      </c>
      <c r="J29" s="41">
        <f t="shared" si="2"/>
        <v>0</v>
      </c>
      <c r="K29" s="81">
        <f t="shared" si="2"/>
        <v>1000000</v>
      </c>
      <c r="L29" s="96">
        <f t="shared" si="2"/>
        <v>0</v>
      </c>
      <c r="M29" s="41">
        <f t="shared" si="2"/>
        <v>0</v>
      </c>
      <c r="N29" s="41">
        <f t="shared" si="2"/>
        <v>0</v>
      </c>
      <c r="O29" s="54"/>
      <c r="P29" s="53">
        <f>SUM(C29:N29)</f>
        <v>2300000</v>
      </c>
    </row>
    <row r="30" spans="2:16" x14ac:dyDescent="0.15">
      <c r="B30" s="13" t="s">
        <v>48</v>
      </c>
      <c r="C30" s="41">
        <f>C25*C27</f>
        <v>850000</v>
      </c>
      <c r="D30" s="41">
        <f t="shared" ref="D30:N30" si="3">D25*D27</f>
        <v>850000</v>
      </c>
      <c r="E30" s="81">
        <f t="shared" si="3"/>
        <v>765000</v>
      </c>
      <c r="F30" s="96">
        <f t="shared" si="3"/>
        <v>1615000</v>
      </c>
      <c r="G30" s="41">
        <f t="shared" si="3"/>
        <v>1445000</v>
      </c>
      <c r="H30" s="81">
        <f t="shared" si="3"/>
        <v>1360000</v>
      </c>
      <c r="I30" s="96">
        <f t="shared" si="3"/>
        <v>1275000</v>
      </c>
      <c r="J30" s="41">
        <f t="shared" si="3"/>
        <v>1190000</v>
      </c>
      <c r="K30" s="81">
        <f t="shared" si="3"/>
        <v>1955000</v>
      </c>
      <c r="L30" s="96">
        <f t="shared" si="3"/>
        <v>1870000</v>
      </c>
      <c r="M30" s="41">
        <f t="shared" si="3"/>
        <v>1785000</v>
      </c>
      <c r="N30" s="41">
        <f t="shared" si="3"/>
        <v>1700000</v>
      </c>
      <c r="O30" s="54"/>
      <c r="P30" s="53">
        <f t="shared" ref="P30:P32" si="4">SUM(C30:N30)</f>
        <v>16660000</v>
      </c>
    </row>
    <row r="31" spans="2:16" x14ac:dyDescent="0.15">
      <c r="B31" s="14" t="s">
        <v>51</v>
      </c>
      <c r="C31" s="57"/>
      <c r="D31" s="57"/>
      <c r="E31" s="86"/>
      <c r="F31" s="102">
        <v>800000</v>
      </c>
      <c r="G31" s="57"/>
      <c r="H31" s="86"/>
      <c r="I31" s="102"/>
      <c r="J31" s="57"/>
      <c r="K31" s="86"/>
      <c r="L31" s="102"/>
      <c r="M31" s="57"/>
      <c r="N31" s="58"/>
      <c r="O31" s="54"/>
      <c r="P31" s="53">
        <f t="shared" si="4"/>
        <v>800000</v>
      </c>
    </row>
    <row r="32" spans="2:16" ht="30" customHeight="1" thickBot="1" x14ac:dyDescent="0.2">
      <c r="B32" s="11" t="s">
        <v>15</v>
      </c>
      <c r="C32" s="59">
        <f>SUM(C29:C31)</f>
        <v>850000</v>
      </c>
      <c r="D32" s="59">
        <f>SUM(D29:D31)</f>
        <v>1000000</v>
      </c>
      <c r="E32" s="87">
        <f t="shared" ref="E32:N32" si="5">SUM(E29:E31)</f>
        <v>765000</v>
      </c>
      <c r="F32" s="103">
        <f t="shared" si="5"/>
        <v>3415000</v>
      </c>
      <c r="G32" s="59">
        <f t="shared" si="5"/>
        <v>1445000</v>
      </c>
      <c r="H32" s="87">
        <f t="shared" si="5"/>
        <v>1510000</v>
      </c>
      <c r="I32" s="103">
        <f t="shared" si="5"/>
        <v>1275000</v>
      </c>
      <c r="J32" s="59">
        <f t="shared" si="5"/>
        <v>1190000</v>
      </c>
      <c r="K32" s="87">
        <f t="shared" si="5"/>
        <v>2955000</v>
      </c>
      <c r="L32" s="103">
        <f t="shared" si="5"/>
        <v>1870000</v>
      </c>
      <c r="M32" s="59">
        <f t="shared" si="5"/>
        <v>1785000</v>
      </c>
      <c r="N32" s="60">
        <f t="shared" si="5"/>
        <v>1700000</v>
      </c>
      <c r="O32" s="61"/>
      <c r="P32" s="62">
        <f t="shared" si="4"/>
        <v>19760000</v>
      </c>
    </row>
    <row r="33" spans="2:17" ht="14.25" thickBot="1" x14ac:dyDescent="0.2">
      <c r="C33" s="63"/>
      <c r="D33" s="63"/>
      <c r="E33" s="63"/>
      <c r="F33" s="104"/>
      <c r="G33" s="63"/>
      <c r="H33" s="63"/>
      <c r="I33" s="104"/>
      <c r="J33" s="63"/>
      <c r="K33" s="63"/>
      <c r="L33" s="104"/>
      <c r="M33" s="63"/>
      <c r="N33" s="64"/>
      <c r="O33" s="61"/>
      <c r="P33" s="61"/>
      <c r="Q33" s="1"/>
    </row>
    <row r="34" spans="2:17" ht="30" customHeight="1" thickBot="1" x14ac:dyDescent="0.2">
      <c r="B34" s="12" t="s">
        <v>28</v>
      </c>
      <c r="C34" s="65">
        <f t="shared" ref="C34:N34" si="6">C32-C21</f>
        <v>420000</v>
      </c>
      <c r="D34" s="65">
        <f t="shared" si="6"/>
        <v>395000</v>
      </c>
      <c r="E34" s="88">
        <f t="shared" si="6"/>
        <v>-335000</v>
      </c>
      <c r="F34" s="105">
        <f t="shared" si="6"/>
        <v>765000</v>
      </c>
      <c r="G34" s="65">
        <f t="shared" si="6"/>
        <v>545000</v>
      </c>
      <c r="H34" s="66">
        <f t="shared" si="6"/>
        <v>610000</v>
      </c>
      <c r="I34" s="109">
        <f t="shared" si="6"/>
        <v>75000</v>
      </c>
      <c r="J34" s="65">
        <f t="shared" si="6"/>
        <v>90000</v>
      </c>
      <c r="K34" s="66">
        <f t="shared" si="6"/>
        <v>905000</v>
      </c>
      <c r="L34" s="109">
        <f t="shared" si="6"/>
        <v>-180000</v>
      </c>
      <c r="M34" s="66">
        <f t="shared" si="6"/>
        <v>85000</v>
      </c>
      <c r="N34" s="67">
        <f t="shared" si="6"/>
        <v>0</v>
      </c>
      <c r="O34" s="61"/>
      <c r="P34" s="68">
        <f>P32-P21</f>
        <v>3375000</v>
      </c>
    </row>
    <row r="35" spans="2:17" ht="14.25" thickBot="1" x14ac:dyDescent="0.2">
      <c r="B35" s="1"/>
      <c r="C35" s="61"/>
      <c r="D35" s="61"/>
      <c r="E35" s="61"/>
      <c r="F35" s="106"/>
      <c r="G35" s="61"/>
      <c r="H35" s="61"/>
      <c r="I35" s="106"/>
      <c r="J35" s="61"/>
      <c r="K35" s="61"/>
      <c r="L35" s="106"/>
      <c r="M35" s="61"/>
      <c r="N35" s="61"/>
      <c r="O35" s="61"/>
      <c r="P35" s="61"/>
    </row>
    <row r="36" spans="2:17" x14ac:dyDescent="0.15">
      <c r="B36" s="8" t="s">
        <v>31</v>
      </c>
      <c r="C36" s="69" t="s">
        <v>0</v>
      </c>
      <c r="D36" s="69" t="s">
        <v>1</v>
      </c>
      <c r="E36" s="89" t="s">
        <v>2</v>
      </c>
      <c r="F36" s="107" t="s">
        <v>3</v>
      </c>
      <c r="G36" s="69" t="s">
        <v>4</v>
      </c>
      <c r="H36" s="89" t="s">
        <v>5</v>
      </c>
      <c r="I36" s="107" t="s">
        <v>6</v>
      </c>
      <c r="J36" s="69" t="s">
        <v>7</v>
      </c>
      <c r="K36" s="89" t="s">
        <v>8</v>
      </c>
      <c r="L36" s="107" t="s">
        <v>9</v>
      </c>
      <c r="M36" s="69" t="s">
        <v>10</v>
      </c>
      <c r="N36" s="70" t="s">
        <v>11</v>
      </c>
      <c r="O36" s="71"/>
      <c r="P36" s="72" t="s">
        <v>13</v>
      </c>
    </row>
    <row r="37" spans="2:17" ht="30" customHeight="1" thickBot="1" x14ac:dyDescent="0.2">
      <c r="B37" s="15">
        <v>0</v>
      </c>
      <c r="C37" s="73">
        <f>C34</f>
        <v>420000</v>
      </c>
      <c r="D37" s="73">
        <f>C37+D34</f>
        <v>815000</v>
      </c>
      <c r="E37" s="90">
        <f t="shared" ref="E37:N37" si="7">D37+E34</f>
        <v>480000</v>
      </c>
      <c r="F37" s="108">
        <f t="shared" si="7"/>
        <v>1245000</v>
      </c>
      <c r="G37" s="73">
        <f t="shared" si="7"/>
        <v>1790000</v>
      </c>
      <c r="H37" s="90">
        <f t="shared" si="7"/>
        <v>2400000</v>
      </c>
      <c r="I37" s="108">
        <f t="shared" si="7"/>
        <v>2475000</v>
      </c>
      <c r="J37" s="73">
        <f t="shared" si="7"/>
        <v>2565000</v>
      </c>
      <c r="K37" s="90">
        <f t="shared" si="7"/>
        <v>3470000</v>
      </c>
      <c r="L37" s="108">
        <f t="shared" si="7"/>
        <v>3290000</v>
      </c>
      <c r="M37" s="73">
        <f t="shared" si="7"/>
        <v>3375000</v>
      </c>
      <c r="N37" s="73">
        <f t="shared" si="7"/>
        <v>3375000</v>
      </c>
      <c r="O37" s="54"/>
      <c r="P37" s="74">
        <f>N37</f>
        <v>3375000</v>
      </c>
    </row>
    <row r="38" spans="2:17" x14ac:dyDescent="0.15">
      <c r="C38" s="75"/>
      <c r="D38" s="75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39"/>
      <c r="P38" s="76"/>
    </row>
    <row r="39" spans="2:17" x14ac:dyDescent="0.15">
      <c r="O39" s="1"/>
    </row>
    <row r="40" spans="2:17" x14ac:dyDescent="0.15">
      <c r="O40" s="1"/>
    </row>
    <row r="41" spans="2:17" x14ac:dyDescent="0.15">
      <c r="O41" s="1"/>
    </row>
  </sheetData>
  <mergeCells count="1">
    <mergeCell ref="N3:O3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showGridLines="0" tabSelected="1" zoomScale="70" zoomScaleNormal="70" workbookViewId="0">
      <selection activeCell="F15" sqref="F15"/>
    </sheetView>
  </sheetViews>
  <sheetFormatPr defaultRowHeight="13.5" x14ac:dyDescent="0.15"/>
  <cols>
    <col min="1" max="1" width="3.375" customWidth="1"/>
    <col min="2" max="2" width="15.625" customWidth="1"/>
    <col min="3" max="14" width="24.125" customWidth="1"/>
    <col min="15" max="15" width="3.375" customWidth="1"/>
    <col min="16" max="16" width="14.375" customWidth="1"/>
    <col min="17" max="17" width="3.5" customWidth="1"/>
  </cols>
  <sheetData>
    <row r="1" spans="1:18" ht="54.95" customHeight="1" x14ac:dyDescent="0.15">
      <c r="A1" s="24"/>
      <c r="B1" s="27" t="s">
        <v>18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8" ht="6" customHeight="1" thickBot="1" x14ac:dyDescent="0.2">
      <c r="A2" s="6"/>
      <c r="B2" s="7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8" ht="24.75" customHeight="1" thickBot="1" x14ac:dyDescent="0.2">
      <c r="A3" s="6"/>
      <c r="B3" s="4">
        <v>2017</v>
      </c>
      <c r="C3" s="17" t="s">
        <v>30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77"/>
      <c r="O3" s="77"/>
      <c r="P3" s="25"/>
      <c r="Q3" s="6"/>
    </row>
    <row r="4" spans="1:18" ht="6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8" ht="240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8" ht="18" customHeight="1" thickBo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8" ht="12" customHeight="1" thickBot="1" x14ac:dyDescent="0.2">
      <c r="A7" s="5"/>
      <c r="B7" s="5"/>
      <c r="C7" s="21" t="s">
        <v>0</v>
      </c>
      <c r="D7" s="21" t="s">
        <v>14</v>
      </c>
      <c r="E7" s="79" t="s">
        <v>2</v>
      </c>
      <c r="F7" s="91" t="s">
        <v>3</v>
      </c>
      <c r="G7" s="21" t="s">
        <v>4</v>
      </c>
      <c r="H7" s="79" t="s">
        <v>5</v>
      </c>
      <c r="I7" s="91" t="s">
        <v>6</v>
      </c>
      <c r="J7" s="21" t="s">
        <v>7</v>
      </c>
      <c r="K7" s="79" t="s">
        <v>8</v>
      </c>
      <c r="L7" s="91" t="s">
        <v>9</v>
      </c>
      <c r="M7" s="21" t="s">
        <v>10</v>
      </c>
      <c r="N7" s="22" t="s">
        <v>11</v>
      </c>
      <c r="O7" s="5"/>
      <c r="P7" s="5"/>
    </row>
    <row r="8" spans="1:18" ht="56.25" customHeight="1" x14ac:dyDescent="0.15">
      <c r="B8" s="28" t="s">
        <v>35</v>
      </c>
      <c r="C8" s="29"/>
      <c r="D8" s="30"/>
      <c r="E8" s="31"/>
      <c r="F8" s="92"/>
      <c r="G8" s="30"/>
      <c r="H8" s="31"/>
      <c r="I8" s="92"/>
      <c r="J8" s="30"/>
      <c r="K8" s="31"/>
      <c r="L8" s="92"/>
      <c r="M8" s="31"/>
      <c r="N8" s="32"/>
      <c r="O8" s="3"/>
      <c r="P8" s="3"/>
      <c r="Q8" s="1"/>
      <c r="R8" s="1"/>
    </row>
    <row r="9" spans="1:18" ht="56.25" customHeight="1" thickBot="1" x14ac:dyDescent="0.2">
      <c r="B9" s="33" t="s">
        <v>52</v>
      </c>
      <c r="C9" s="34"/>
      <c r="D9" s="35"/>
      <c r="E9" s="78"/>
      <c r="F9" s="93"/>
      <c r="G9" s="35"/>
      <c r="H9" s="78"/>
      <c r="I9" s="93"/>
      <c r="J9" s="35"/>
      <c r="K9" s="78"/>
      <c r="L9" s="93"/>
      <c r="M9" s="35"/>
      <c r="N9" s="36"/>
      <c r="O9" s="3"/>
      <c r="P9" s="3"/>
      <c r="Q9" s="1"/>
      <c r="R9" s="1"/>
    </row>
    <row r="10" spans="1:18" ht="8.25" customHeight="1" thickBot="1" x14ac:dyDescent="0.2">
      <c r="A10" s="1"/>
      <c r="B10" s="20"/>
      <c r="C10" s="19"/>
      <c r="D10" s="19"/>
      <c r="E10" s="19"/>
      <c r="F10" s="94"/>
      <c r="G10" s="3"/>
      <c r="H10" s="3"/>
      <c r="I10" s="94"/>
      <c r="J10" s="3"/>
      <c r="K10" s="3"/>
      <c r="L10" s="94"/>
      <c r="M10" s="3"/>
      <c r="N10" s="3"/>
      <c r="O10" s="3"/>
      <c r="P10" s="3"/>
      <c r="Q10" s="1"/>
      <c r="R10" s="1"/>
    </row>
    <row r="11" spans="1:18" ht="14.25" thickBot="1" x14ac:dyDescent="0.2">
      <c r="B11" s="12" t="s">
        <v>12</v>
      </c>
      <c r="C11" s="21" t="s">
        <v>0</v>
      </c>
      <c r="D11" s="21" t="s">
        <v>14</v>
      </c>
      <c r="E11" s="79" t="s">
        <v>2</v>
      </c>
      <c r="F11" s="91" t="s">
        <v>3</v>
      </c>
      <c r="G11" s="21" t="s">
        <v>4</v>
      </c>
      <c r="H11" s="79" t="s">
        <v>5</v>
      </c>
      <c r="I11" s="91" t="s">
        <v>6</v>
      </c>
      <c r="J11" s="21" t="s">
        <v>7</v>
      </c>
      <c r="K11" s="79" t="s">
        <v>8</v>
      </c>
      <c r="L11" s="91" t="s">
        <v>9</v>
      </c>
      <c r="M11" s="21" t="s">
        <v>10</v>
      </c>
      <c r="N11" s="22" t="s">
        <v>11</v>
      </c>
      <c r="O11" s="2"/>
      <c r="P11" s="10" t="s">
        <v>17</v>
      </c>
    </row>
    <row r="12" spans="1:18" x14ac:dyDescent="0.15">
      <c r="B12" s="16" t="s">
        <v>19</v>
      </c>
      <c r="C12" s="37"/>
      <c r="D12" s="37"/>
      <c r="E12" s="80"/>
      <c r="F12" s="95"/>
      <c r="G12" s="37"/>
      <c r="H12" s="80"/>
      <c r="I12" s="95"/>
      <c r="J12" s="37"/>
      <c r="K12" s="80"/>
      <c r="L12" s="95"/>
      <c r="M12" s="37"/>
      <c r="N12" s="38"/>
      <c r="O12" s="39"/>
      <c r="P12" s="40">
        <f>SUM(C12:N12)</f>
        <v>0</v>
      </c>
    </row>
    <row r="13" spans="1:18" x14ac:dyDescent="0.15">
      <c r="B13" s="13" t="s">
        <v>20</v>
      </c>
      <c r="C13" s="41"/>
      <c r="D13" s="41"/>
      <c r="E13" s="81"/>
      <c r="F13" s="96"/>
      <c r="G13" s="41"/>
      <c r="H13" s="81"/>
      <c r="I13" s="96"/>
      <c r="J13" s="41"/>
      <c r="K13" s="81"/>
      <c r="L13" s="96"/>
      <c r="M13" s="41"/>
      <c r="N13" s="41"/>
      <c r="O13" s="39"/>
      <c r="P13" s="40">
        <f t="shared" ref="P13:P21" si="0">SUM(C13:N13)</f>
        <v>0</v>
      </c>
    </row>
    <row r="14" spans="1:18" x14ac:dyDescent="0.15">
      <c r="B14" s="13" t="s">
        <v>21</v>
      </c>
      <c r="C14" s="41"/>
      <c r="D14" s="41"/>
      <c r="E14" s="81"/>
      <c r="F14" s="96"/>
      <c r="G14" s="41"/>
      <c r="H14" s="81"/>
      <c r="I14" s="96"/>
      <c r="J14" s="41"/>
      <c r="K14" s="81"/>
      <c r="L14" s="96"/>
      <c r="M14" s="41"/>
      <c r="N14" s="41"/>
      <c r="O14" s="39"/>
      <c r="P14" s="40">
        <f t="shared" si="0"/>
        <v>0</v>
      </c>
    </row>
    <row r="15" spans="1:18" x14ac:dyDescent="0.15">
      <c r="B15" s="13" t="s">
        <v>22</v>
      </c>
      <c r="C15" s="41"/>
      <c r="D15" s="41"/>
      <c r="E15" s="81"/>
      <c r="F15" s="96"/>
      <c r="G15" s="41"/>
      <c r="H15" s="81"/>
      <c r="I15" s="96"/>
      <c r="J15" s="41"/>
      <c r="K15" s="81"/>
      <c r="L15" s="96"/>
      <c r="M15" s="41"/>
      <c r="N15" s="41"/>
      <c r="O15" s="39"/>
      <c r="P15" s="40">
        <f t="shared" si="0"/>
        <v>0</v>
      </c>
    </row>
    <row r="16" spans="1:18" x14ac:dyDescent="0.15">
      <c r="B16" s="13" t="s">
        <v>23</v>
      </c>
      <c r="C16" s="41"/>
      <c r="D16" s="41"/>
      <c r="E16" s="81"/>
      <c r="F16" s="96"/>
      <c r="G16" s="41"/>
      <c r="H16" s="81"/>
      <c r="I16" s="96"/>
      <c r="J16" s="41"/>
      <c r="K16" s="81"/>
      <c r="L16" s="96"/>
      <c r="M16" s="41"/>
      <c r="N16" s="42"/>
      <c r="O16" s="39"/>
      <c r="P16" s="40">
        <f t="shared" si="0"/>
        <v>0</v>
      </c>
    </row>
    <row r="17" spans="2:16" x14ac:dyDescent="0.15">
      <c r="B17" s="13" t="s">
        <v>24</v>
      </c>
      <c r="C17" s="41"/>
      <c r="D17" s="41"/>
      <c r="E17" s="81"/>
      <c r="F17" s="96"/>
      <c r="G17" s="41"/>
      <c r="H17" s="81"/>
      <c r="I17" s="96"/>
      <c r="J17" s="41"/>
      <c r="K17" s="81"/>
      <c r="L17" s="96"/>
      <c r="M17" s="41"/>
      <c r="N17" s="42"/>
      <c r="O17" s="39"/>
      <c r="P17" s="40">
        <f t="shared" si="0"/>
        <v>0</v>
      </c>
    </row>
    <row r="18" spans="2:16" x14ac:dyDescent="0.15">
      <c r="B18" s="13" t="s">
        <v>25</v>
      </c>
      <c r="C18" s="41"/>
      <c r="D18" s="41"/>
      <c r="E18" s="81"/>
      <c r="F18" s="96"/>
      <c r="G18" s="41"/>
      <c r="H18" s="81"/>
      <c r="I18" s="96"/>
      <c r="J18" s="41"/>
      <c r="K18" s="81"/>
      <c r="L18" s="96"/>
      <c r="M18" s="41"/>
      <c r="N18" s="42"/>
      <c r="O18" s="39"/>
      <c r="P18" s="40">
        <f t="shared" si="0"/>
        <v>0</v>
      </c>
    </row>
    <row r="19" spans="2:16" x14ac:dyDescent="0.15">
      <c r="B19" s="13"/>
      <c r="C19" s="41"/>
      <c r="D19" s="41"/>
      <c r="E19" s="81"/>
      <c r="F19" s="96"/>
      <c r="G19" s="41"/>
      <c r="H19" s="81"/>
      <c r="I19" s="96"/>
      <c r="J19" s="41"/>
      <c r="K19" s="81"/>
      <c r="L19" s="96"/>
      <c r="M19" s="41"/>
      <c r="N19" s="42"/>
      <c r="O19" s="39"/>
      <c r="P19" s="40">
        <f t="shared" si="0"/>
        <v>0</v>
      </c>
    </row>
    <row r="20" spans="2:16" x14ac:dyDescent="0.15">
      <c r="B20" s="13"/>
      <c r="C20" s="43"/>
      <c r="D20" s="43"/>
      <c r="E20" s="82"/>
      <c r="F20" s="97"/>
      <c r="G20" s="43"/>
      <c r="H20" s="82"/>
      <c r="I20" s="97"/>
      <c r="J20" s="43"/>
      <c r="K20" s="82"/>
      <c r="L20" s="97"/>
      <c r="M20" s="43"/>
      <c r="N20" s="44"/>
      <c r="O20" s="39"/>
      <c r="P20" s="40">
        <f t="shared" si="0"/>
        <v>0</v>
      </c>
    </row>
    <row r="21" spans="2:16" ht="18.75" customHeight="1" thickBot="1" x14ac:dyDescent="0.2">
      <c r="B21" s="11" t="s">
        <v>16</v>
      </c>
      <c r="C21" s="45">
        <f>SUM(C12:C20)</f>
        <v>0</v>
      </c>
      <c r="D21" s="45">
        <f t="shared" ref="D21:N21" si="1">SUM(D12:D20)</f>
        <v>0</v>
      </c>
      <c r="E21" s="83">
        <f t="shared" si="1"/>
        <v>0</v>
      </c>
      <c r="F21" s="98">
        <f t="shared" si="1"/>
        <v>0</v>
      </c>
      <c r="G21" s="45">
        <f t="shared" si="1"/>
        <v>0</v>
      </c>
      <c r="H21" s="83">
        <f t="shared" si="1"/>
        <v>0</v>
      </c>
      <c r="I21" s="98">
        <f t="shared" si="1"/>
        <v>0</v>
      </c>
      <c r="J21" s="45">
        <f t="shared" si="1"/>
        <v>0</v>
      </c>
      <c r="K21" s="83">
        <f t="shared" si="1"/>
        <v>0</v>
      </c>
      <c r="L21" s="98">
        <f t="shared" si="1"/>
        <v>0</v>
      </c>
      <c r="M21" s="45">
        <f t="shared" si="1"/>
        <v>0</v>
      </c>
      <c r="N21" s="46">
        <f t="shared" si="1"/>
        <v>0</v>
      </c>
      <c r="O21" s="47"/>
      <c r="P21" s="48">
        <f t="shared" si="0"/>
        <v>0</v>
      </c>
    </row>
    <row r="22" spans="2:16" s="5" customFormat="1" ht="18.75" customHeight="1" thickBot="1" x14ac:dyDescent="0.2">
      <c r="B22" s="26"/>
      <c r="C22" s="49"/>
      <c r="D22" s="49"/>
      <c r="E22" s="49"/>
      <c r="F22" s="99"/>
      <c r="G22" s="49"/>
      <c r="H22" s="49"/>
      <c r="I22" s="99"/>
      <c r="J22" s="49"/>
      <c r="K22" s="49"/>
      <c r="L22" s="99"/>
      <c r="M22" s="49"/>
      <c r="N22" s="49"/>
      <c r="O22" s="47"/>
      <c r="P22" s="49"/>
    </row>
    <row r="23" spans="2:16" s="5" customFormat="1" ht="18.75" customHeight="1" thickBot="1" x14ac:dyDescent="0.2">
      <c r="B23" s="12" t="s">
        <v>32</v>
      </c>
      <c r="C23" s="50" t="s">
        <v>0</v>
      </c>
      <c r="D23" s="50" t="s">
        <v>14</v>
      </c>
      <c r="E23" s="84" t="s">
        <v>2</v>
      </c>
      <c r="F23" s="100" t="s">
        <v>3</v>
      </c>
      <c r="G23" s="50" t="s">
        <v>4</v>
      </c>
      <c r="H23" s="84" t="s">
        <v>5</v>
      </c>
      <c r="I23" s="100" t="s">
        <v>6</v>
      </c>
      <c r="J23" s="50" t="s">
        <v>7</v>
      </c>
      <c r="K23" s="84" t="s">
        <v>8</v>
      </c>
      <c r="L23" s="100" t="s">
        <v>9</v>
      </c>
      <c r="M23" s="50" t="s">
        <v>10</v>
      </c>
      <c r="N23" s="51" t="s">
        <v>11</v>
      </c>
      <c r="O23" s="47"/>
      <c r="P23" s="52" t="s">
        <v>34</v>
      </c>
    </row>
    <row r="24" spans="2:16" s="5" customFormat="1" ht="18.75" customHeight="1" x14ac:dyDescent="0.15">
      <c r="B24" s="16" t="s">
        <v>33</v>
      </c>
      <c r="C24" s="37"/>
      <c r="D24" s="37"/>
      <c r="E24" s="80"/>
      <c r="F24" s="95"/>
      <c r="G24" s="37"/>
      <c r="H24" s="80"/>
      <c r="I24" s="95"/>
      <c r="J24" s="37"/>
      <c r="K24" s="80"/>
      <c r="L24" s="95"/>
      <c r="M24" s="37"/>
      <c r="N24" s="38"/>
      <c r="O24" s="47"/>
      <c r="P24" s="53">
        <f>SUM(C24:N24)</f>
        <v>0</v>
      </c>
    </row>
    <row r="25" spans="2:16" s="5" customFormat="1" ht="18.75" customHeight="1" x14ac:dyDescent="0.15">
      <c r="B25" s="16" t="s">
        <v>47</v>
      </c>
      <c r="C25" s="37"/>
      <c r="D25" s="37"/>
      <c r="E25" s="80"/>
      <c r="F25" s="95"/>
      <c r="G25" s="37"/>
      <c r="H25" s="80"/>
      <c r="I25" s="95"/>
      <c r="J25" s="37"/>
      <c r="K25" s="80"/>
      <c r="L25" s="95"/>
      <c r="M25" s="37"/>
      <c r="N25" s="38"/>
      <c r="O25" s="47"/>
      <c r="P25" s="54"/>
    </row>
    <row r="26" spans="2:16" s="5" customFormat="1" ht="18.75" customHeight="1" x14ac:dyDescent="0.15">
      <c r="B26" s="13" t="s">
        <v>49</v>
      </c>
      <c r="C26" s="41"/>
      <c r="D26" s="41"/>
      <c r="E26" s="81"/>
      <c r="F26" s="96"/>
      <c r="G26" s="41"/>
      <c r="H26" s="81"/>
      <c r="I26" s="96"/>
      <c r="J26" s="41"/>
      <c r="K26" s="81"/>
      <c r="L26" s="96"/>
      <c r="M26" s="41"/>
      <c r="N26" s="42"/>
      <c r="O26" s="47"/>
      <c r="P26" s="49"/>
    </row>
    <row r="27" spans="2:16" s="5" customFormat="1" ht="18.75" customHeight="1" thickBot="1" x14ac:dyDescent="0.2">
      <c r="B27" s="13" t="s">
        <v>50</v>
      </c>
      <c r="C27" s="41"/>
      <c r="D27" s="41"/>
      <c r="E27" s="81"/>
      <c r="F27" s="96"/>
      <c r="G27" s="41"/>
      <c r="H27" s="81"/>
      <c r="I27" s="96"/>
      <c r="J27" s="41"/>
      <c r="K27" s="81"/>
      <c r="L27" s="96"/>
      <c r="M27" s="41"/>
      <c r="N27" s="42"/>
      <c r="O27" s="47"/>
      <c r="P27" s="49"/>
    </row>
    <row r="28" spans="2:16" x14ac:dyDescent="0.15">
      <c r="B28" s="9" t="s">
        <v>26</v>
      </c>
      <c r="C28" s="55" t="s">
        <v>0</v>
      </c>
      <c r="D28" s="55" t="s">
        <v>1</v>
      </c>
      <c r="E28" s="85" t="s">
        <v>2</v>
      </c>
      <c r="F28" s="101" t="s">
        <v>3</v>
      </c>
      <c r="G28" s="55" t="s">
        <v>4</v>
      </c>
      <c r="H28" s="85" t="s">
        <v>5</v>
      </c>
      <c r="I28" s="101" t="s">
        <v>6</v>
      </c>
      <c r="J28" s="55" t="s">
        <v>7</v>
      </c>
      <c r="K28" s="85" t="s">
        <v>8</v>
      </c>
      <c r="L28" s="101" t="s">
        <v>9</v>
      </c>
      <c r="M28" s="55" t="s">
        <v>10</v>
      </c>
      <c r="N28" s="56" t="s">
        <v>11</v>
      </c>
      <c r="O28" s="39"/>
      <c r="P28" s="52" t="s">
        <v>29</v>
      </c>
    </row>
    <row r="29" spans="2:16" x14ac:dyDescent="0.15">
      <c r="B29" s="13" t="s">
        <v>27</v>
      </c>
      <c r="C29" s="41">
        <f>C24*C26</f>
        <v>0</v>
      </c>
      <c r="D29" s="41">
        <f t="shared" ref="D29:N30" si="2">D24*D26</f>
        <v>0</v>
      </c>
      <c r="E29" s="81">
        <f t="shared" si="2"/>
        <v>0</v>
      </c>
      <c r="F29" s="96">
        <f t="shared" si="2"/>
        <v>0</v>
      </c>
      <c r="G29" s="41">
        <f t="shared" si="2"/>
        <v>0</v>
      </c>
      <c r="H29" s="81">
        <f t="shared" si="2"/>
        <v>0</v>
      </c>
      <c r="I29" s="96">
        <f t="shared" si="2"/>
        <v>0</v>
      </c>
      <c r="J29" s="41">
        <f t="shared" si="2"/>
        <v>0</v>
      </c>
      <c r="K29" s="81">
        <f t="shared" si="2"/>
        <v>0</v>
      </c>
      <c r="L29" s="96">
        <f t="shared" si="2"/>
        <v>0</v>
      </c>
      <c r="M29" s="41">
        <f t="shared" si="2"/>
        <v>0</v>
      </c>
      <c r="N29" s="41">
        <f t="shared" si="2"/>
        <v>0</v>
      </c>
      <c r="O29" s="54"/>
      <c r="P29" s="53">
        <f>SUM(C29:N29)</f>
        <v>0</v>
      </c>
    </row>
    <row r="30" spans="2:16" x14ac:dyDescent="0.15">
      <c r="B30" s="13" t="s">
        <v>48</v>
      </c>
      <c r="C30" s="41">
        <f>C25*C27</f>
        <v>0</v>
      </c>
      <c r="D30" s="41">
        <f t="shared" si="2"/>
        <v>0</v>
      </c>
      <c r="E30" s="81">
        <f t="shared" si="2"/>
        <v>0</v>
      </c>
      <c r="F30" s="96">
        <f t="shared" si="2"/>
        <v>0</v>
      </c>
      <c r="G30" s="41">
        <f t="shared" si="2"/>
        <v>0</v>
      </c>
      <c r="H30" s="81">
        <f t="shared" si="2"/>
        <v>0</v>
      </c>
      <c r="I30" s="96">
        <f t="shared" si="2"/>
        <v>0</v>
      </c>
      <c r="J30" s="41">
        <f t="shared" si="2"/>
        <v>0</v>
      </c>
      <c r="K30" s="81">
        <f t="shared" si="2"/>
        <v>0</v>
      </c>
      <c r="L30" s="96">
        <f t="shared" si="2"/>
        <v>0</v>
      </c>
      <c r="M30" s="41">
        <f t="shared" si="2"/>
        <v>0</v>
      </c>
      <c r="N30" s="41">
        <f t="shared" si="2"/>
        <v>0</v>
      </c>
      <c r="O30" s="54"/>
      <c r="P30" s="53">
        <f t="shared" ref="P30:P32" si="3">SUM(C30:N30)</f>
        <v>0</v>
      </c>
    </row>
    <row r="31" spans="2:16" x14ac:dyDescent="0.15">
      <c r="B31" s="14" t="s">
        <v>51</v>
      </c>
      <c r="C31" s="57"/>
      <c r="D31" s="57"/>
      <c r="E31" s="86"/>
      <c r="F31" s="102">
        <v>0</v>
      </c>
      <c r="G31" s="57"/>
      <c r="H31" s="86"/>
      <c r="I31" s="102"/>
      <c r="J31" s="57"/>
      <c r="K31" s="86"/>
      <c r="L31" s="102"/>
      <c r="M31" s="57"/>
      <c r="N31" s="58"/>
      <c r="O31" s="54"/>
      <c r="P31" s="53">
        <f t="shared" si="3"/>
        <v>0</v>
      </c>
    </row>
    <row r="32" spans="2:16" ht="30" customHeight="1" thickBot="1" x14ac:dyDescent="0.2">
      <c r="B32" s="11" t="s">
        <v>15</v>
      </c>
      <c r="C32" s="59">
        <f>SUM(C29:C31)</f>
        <v>0</v>
      </c>
      <c r="D32" s="59">
        <f>SUM(D29:D31)</f>
        <v>0</v>
      </c>
      <c r="E32" s="87">
        <f t="shared" ref="E32:N32" si="4">SUM(E29:E31)</f>
        <v>0</v>
      </c>
      <c r="F32" s="103">
        <f t="shared" si="4"/>
        <v>0</v>
      </c>
      <c r="G32" s="59">
        <f t="shared" si="4"/>
        <v>0</v>
      </c>
      <c r="H32" s="87">
        <f t="shared" si="4"/>
        <v>0</v>
      </c>
      <c r="I32" s="103">
        <f t="shared" si="4"/>
        <v>0</v>
      </c>
      <c r="J32" s="59">
        <f t="shared" si="4"/>
        <v>0</v>
      </c>
      <c r="K32" s="87">
        <f t="shared" si="4"/>
        <v>0</v>
      </c>
      <c r="L32" s="103">
        <f t="shared" si="4"/>
        <v>0</v>
      </c>
      <c r="M32" s="59">
        <f t="shared" si="4"/>
        <v>0</v>
      </c>
      <c r="N32" s="60">
        <f t="shared" si="4"/>
        <v>0</v>
      </c>
      <c r="O32" s="61"/>
      <c r="P32" s="62">
        <f t="shared" si="3"/>
        <v>0</v>
      </c>
    </row>
    <row r="33" spans="2:17" ht="14.25" thickBot="1" x14ac:dyDescent="0.2">
      <c r="C33" s="63"/>
      <c r="D33" s="63"/>
      <c r="E33" s="63"/>
      <c r="F33" s="104"/>
      <c r="G33" s="63"/>
      <c r="H33" s="63"/>
      <c r="I33" s="104"/>
      <c r="J33" s="63"/>
      <c r="K33" s="63"/>
      <c r="L33" s="104"/>
      <c r="M33" s="63"/>
      <c r="N33" s="64"/>
      <c r="O33" s="61"/>
      <c r="P33" s="61"/>
      <c r="Q33" s="1"/>
    </row>
    <row r="34" spans="2:17" ht="30" customHeight="1" thickBot="1" x14ac:dyDescent="0.2">
      <c r="B34" s="12" t="s">
        <v>28</v>
      </c>
      <c r="C34" s="65">
        <f t="shared" ref="C34:N34" si="5">C32-C21</f>
        <v>0</v>
      </c>
      <c r="D34" s="65">
        <f t="shared" si="5"/>
        <v>0</v>
      </c>
      <c r="E34" s="110">
        <f t="shared" si="5"/>
        <v>0</v>
      </c>
      <c r="F34" s="105">
        <f t="shared" si="5"/>
        <v>0</v>
      </c>
      <c r="G34" s="65">
        <f t="shared" si="5"/>
        <v>0</v>
      </c>
      <c r="H34" s="66">
        <f t="shared" si="5"/>
        <v>0</v>
      </c>
      <c r="I34" s="109">
        <f t="shared" si="5"/>
        <v>0</v>
      </c>
      <c r="J34" s="65">
        <f t="shared" si="5"/>
        <v>0</v>
      </c>
      <c r="K34" s="66">
        <f t="shared" si="5"/>
        <v>0</v>
      </c>
      <c r="L34" s="109">
        <f t="shared" si="5"/>
        <v>0</v>
      </c>
      <c r="M34" s="66">
        <f t="shared" si="5"/>
        <v>0</v>
      </c>
      <c r="N34" s="67">
        <f t="shared" si="5"/>
        <v>0</v>
      </c>
      <c r="O34" s="61"/>
      <c r="P34" s="68">
        <f>P32-P21</f>
        <v>0</v>
      </c>
    </row>
    <row r="35" spans="2:17" ht="14.25" thickBot="1" x14ac:dyDescent="0.2">
      <c r="B35" s="1"/>
      <c r="C35" s="61"/>
      <c r="D35" s="61"/>
      <c r="E35" s="61"/>
      <c r="F35" s="106"/>
      <c r="G35" s="61"/>
      <c r="H35" s="61"/>
      <c r="I35" s="106"/>
      <c r="J35" s="61"/>
      <c r="K35" s="61"/>
      <c r="L35" s="106"/>
      <c r="M35" s="61"/>
      <c r="N35" s="61"/>
      <c r="O35" s="61"/>
      <c r="P35" s="61"/>
    </row>
    <row r="36" spans="2:17" x14ac:dyDescent="0.15">
      <c r="B36" s="8" t="s">
        <v>31</v>
      </c>
      <c r="C36" s="69" t="s">
        <v>0</v>
      </c>
      <c r="D36" s="69" t="s">
        <v>1</v>
      </c>
      <c r="E36" s="89" t="s">
        <v>2</v>
      </c>
      <c r="F36" s="107" t="s">
        <v>3</v>
      </c>
      <c r="G36" s="69" t="s">
        <v>4</v>
      </c>
      <c r="H36" s="89" t="s">
        <v>5</v>
      </c>
      <c r="I36" s="107" t="s">
        <v>6</v>
      </c>
      <c r="J36" s="69" t="s">
        <v>7</v>
      </c>
      <c r="K36" s="89" t="s">
        <v>8</v>
      </c>
      <c r="L36" s="107" t="s">
        <v>9</v>
      </c>
      <c r="M36" s="69" t="s">
        <v>10</v>
      </c>
      <c r="N36" s="70" t="s">
        <v>11</v>
      </c>
      <c r="O36" s="71"/>
      <c r="P36" s="72" t="s">
        <v>13</v>
      </c>
    </row>
    <row r="37" spans="2:17" ht="30" customHeight="1" thickBot="1" x14ac:dyDescent="0.2">
      <c r="B37" s="15">
        <v>0</v>
      </c>
      <c r="C37" s="73">
        <f>C34</f>
        <v>0</v>
      </c>
      <c r="D37" s="73">
        <f>C37+D34</f>
        <v>0</v>
      </c>
      <c r="E37" s="90">
        <f t="shared" ref="E37:N37" si="6">D37+E34</f>
        <v>0</v>
      </c>
      <c r="F37" s="108">
        <f t="shared" si="6"/>
        <v>0</v>
      </c>
      <c r="G37" s="73">
        <f t="shared" si="6"/>
        <v>0</v>
      </c>
      <c r="H37" s="90">
        <f t="shared" si="6"/>
        <v>0</v>
      </c>
      <c r="I37" s="108">
        <f t="shared" si="6"/>
        <v>0</v>
      </c>
      <c r="J37" s="73">
        <f t="shared" si="6"/>
        <v>0</v>
      </c>
      <c r="K37" s="90">
        <f t="shared" si="6"/>
        <v>0</v>
      </c>
      <c r="L37" s="108">
        <f t="shared" si="6"/>
        <v>0</v>
      </c>
      <c r="M37" s="73">
        <f t="shared" si="6"/>
        <v>0</v>
      </c>
      <c r="N37" s="73">
        <f t="shared" si="6"/>
        <v>0</v>
      </c>
      <c r="O37" s="54"/>
      <c r="P37" s="74">
        <f>N37</f>
        <v>0</v>
      </c>
    </row>
    <row r="38" spans="2:17" x14ac:dyDescent="0.15">
      <c r="C38" s="75"/>
      <c r="D38" s="75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39"/>
      <c r="P38" s="76"/>
    </row>
    <row r="39" spans="2:17" x14ac:dyDescent="0.15">
      <c r="O39" s="1"/>
    </row>
    <row r="40" spans="2:17" x14ac:dyDescent="0.15">
      <c r="O40" s="1"/>
    </row>
    <row r="41" spans="2:17" x14ac:dyDescent="0.15">
      <c r="O41" s="1"/>
    </row>
  </sheetData>
  <mergeCells count="1">
    <mergeCell ref="N3:O3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1年間シート例</vt:lpstr>
      <vt:lpstr>年間シュミレーション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2014-11-12T04:32:10Z</dcterms:created>
  <dcterms:modified xsi:type="dcterms:W3CDTF">2016-10-08T05:55:42Z</dcterms:modified>
</cp:coreProperties>
</file>